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естр МП\Январь 2024\"/>
    </mc:Choice>
  </mc:AlternateContent>
  <bookViews>
    <workbookView xWindow="0" yWindow="0" windowWidth="19200" windowHeight="10635" firstSheet="2" activeTab="2"/>
  </bookViews>
  <sheets>
    <sheet name="на 01.01.2023" sheetId="12" r:id="rId1"/>
    <sheet name="на 01.02.2023" sheetId="13" r:id="rId2"/>
    <sheet name="на 01.12.2023" sheetId="17" r:id="rId3"/>
  </sheets>
  <calcPr calcId="152511"/>
</workbook>
</file>

<file path=xl/calcChain.xml><?xml version="1.0" encoding="utf-8"?>
<calcChain xmlns="http://schemas.openxmlformats.org/spreadsheetml/2006/main">
  <c r="AE4" i="17" l="1"/>
  <c r="AE42" i="17" l="1"/>
  <c r="P42" i="17" l="1"/>
  <c r="Z18" i="17"/>
  <c r="X9" i="17"/>
  <c r="P12" i="17"/>
  <c r="F7" i="17"/>
  <c r="Z5" i="17"/>
  <c r="Z6" i="17"/>
  <c r="Z7" i="17"/>
  <c r="Z8" i="17"/>
  <c r="Z10" i="17"/>
  <c r="Z11" i="17"/>
  <c r="Z12" i="17"/>
  <c r="Z14" i="17"/>
  <c r="Z15" i="17"/>
  <c r="Z17" i="17"/>
  <c r="Z19" i="17"/>
  <c r="Z20" i="17"/>
  <c r="Z21" i="17"/>
  <c r="Z22" i="17"/>
  <c r="Z23" i="17"/>
  <c r="Z24" i="17"/>
  <c r="Z26" i="17"/>
  <c r="Z27" i="17"/>
  <c r="Z28" i="17"/>
  <c r="Z29" i="17"/>
  <c r="Z30" i="17"/>
  <c r="Z32" i="17"/>
  <c r="Z33" i="17"/>
  <c r="Z34" i="17"/>
  <c r="Z35" i="17"/>
  <c r="Z36" i="17"/>
  <c r="Z37" i="17"/>
  <c r="Z38" i="17"/>
  <c r="Z40" i="17"/>
  <c r="Z41" i="17"/>
  <c r="Z42" i="17"/>
  <c r="Z43" i="17"/>
  <c r="Z44" i="17"/>
  <c r="Z45" i="17"/>
  <c r="U5" i="17"/>
  <c r="U6" i="17"/>
  <c r="U7" i="17"/>
  <c r="U8" i="17"/>
  <c r="U10" i="17"/>
  <c r="U11" i="17"/>
  <c r="U12" i="17"/>
  <c r="U14" i="17"/>
  <c r="U15" i="17"/>
  <c r="U17" i="17"/>
  <c r="U18" i="17"/>
  <c r="U19" i="17"/>
  <c r="U20" i="17"/>
  <c r="U21" i="17"/>
  <c r="U22" i="17"/>
  <c r="U23" i="17"/>
  <c r="U24" i="17"/>
  <c r="U26" i="17"/>
  <c r="U27" i="17"/>
  <c r="U28" i="17"/>
  <c r="U29" i="17"/>
  <c r="U30" i="17"/>
  <c r="U32" i="17"/>
  <c r="U33" i="17"/>
  <c r="U34" i="17"/>
  <c r="U35" i="17"/>
  <c r="U36" i="17"/>
  <c r="U37" i="17"/>
  <c r="U38" i="17"/>
  <c r="U40" i="17"/>
  <c r="U41" i="17"/>
  <c r="U42" i="17"/>
  <c r="U43" i="17"/>
  <c r="U44" i="17"/>
  <c r="U45" i="17"/>
  <c r="P5" i="17"/>
  <c r="P6" i="17"/>
  <c r="P7" i="17"/>
  <c r="P8" i="17"/>
  <c r="P10" i="17"/>
  <c r="P11" i="17"/>
  <c r="P14" i="17"/>
  <c r="P15" i="17"/>
  <c r="P17" i="17"/>
  <c r="P18" i="17"/>
  <c r="P19" i="17"/>
  <c r="P20" i="17"/>
  <c r="P21" i="17"/>
  <c r="P22" i="17"/>
  <c r="P23" i="17"/>
  <c r="P24" i="17"/>
  <c r="P26" i="17"/>
  <c r="P27" i="17"/>
  <c r="P28" i="17"/>
  <c r="P29" i="17"/>
  <c r="P30" i="17"/>
  <c r="P32" i="17"/>
  <c r="P33" i="17"/>
  <c r="P34" i="17"/>
  <c r="P35" i="17"/>
  <c r="P36" i="17"/>
  <c r="P37" i="17"/>
  <c r="P38" i="17"/>
  <c r="P40" i="17"/>
  <c r="P41" i="17"/>
  <c r="P43" i="17"/>
  <c r="P44" i="17"/>
  <c r="P45" i="17"/>
  <c r="F10" i="17"/>
  <c r="F11" i="17"/>
  <c r="F12" i="17"/>
  <c r="F14" i="17"/>
  <c r="F15" i="17"/>
  <c r="F17" i="17"/>
  <c r="F18" i="17"/>
  <c r="F19" i="17"/>
  <c r="F20" i="17"/>
  <c r="F21" i="17"/>
  <c r="F22" i="17"/>
  <c r="F23" i="17"/>
  <c r="F24" i="17"/>
  <c r="F26" i="17"/>
  <c r="F27" i="17"/>
  <c r="F28" i="17"/>
  <c r="F29" i="17"/>
  <c r="F30" i="17"/>
  <c r="F32" i="17"/>
  <c r="F33" i="17"/>
  <c r="F34" i="17"/>
  <c r="F35" i="17"/>
  <c r="F36" i="17"/>
  <c r="F37" i="17"/>
  <c r="F38" i="17"/>
  <c r="F40" i="17"/>
  <c r="F41" i="17"/>
  <c r="F42" i="17"/>
  <c r="F43" i="17"/>
  <c r="F44" i="17"/>
  <c r="F45" i="17"/>
  <c r="K5" i="17"/>
  <c r="K6" i="17"/>
  <c r="K7" i="17"/>
  <c r="K8" i="17"/>
  <c r="K10" i="17"/>
  <c r="K11" i="17"/>
  <c r="K12" i="17"/>
  <c r="K14" i="17"/>
  <c r="K15" i="17"/>
  <c r="K17" i="17"/>
  <c r="K18" i="17"/>
  <c r="K19" i="17"/>
  <c r="K20" i="17"/>
  <c r="K21" i="17"/>
  <c r="K22" i="17"/>
  <c r="K23" i="17"/>
  <c r="K24" i="17"/>
  <c r="K26" i="17"/>
  <c r="K27" i="17"/>
  <c r="K28" i="17"/>
  <c r="K29" i="17"/>
  <c r="K30" i="17"/>
  <c r="K32" i="17"/>
  <c r="K33" i="17"/>
  <c r="K34" i="17"/>
  <c r="K35" i="17"/>
  <c r="K36" i="17"/>
  <c r="K37" i="17"/>
  <c r="K38" i="17"/>
  <c r="K40" i="17"/>
  <c r="K41" i="17"/>
  <c r="K42" i="17"/>
  <c r="K43" i="17"/>
  <c r="K44" i="17"/>
  <c r="K45" i="17"/>
  <c r="F5" i="17"/>
  <c r="AE5" i="17" s="1"/>
  <c r="F6" i="17"/>
  <c r="F8" i="17"/>
  <c r="AE8" i="17" s="1"/>
  <c r="F4" i="17"/>
  <c r="AE10" i="17" l="1"/>
  <c r="AE7" i="17"/>
  <c r="AE44" i="17"/>
  <c r="AE40" i="17"/>
  <c r="AE37" i="17"/>
  <c r="AE35" i="17"/>
  <c r="AE33" i="17"/>
  <c r="AE28" i="17"/>
  <c r="AE26" i="17"/>
  <c r="AE21" i="17"/>
  <c r="AE19" i="17"/>
  <c r="AE11" i="17"/>
  <c r="AE30" i="17"/>
  <c r="AE23" i="17"/>
  <c r="AE17" i="17"/>
  <c r="AE14" i="17"/>
  <c r="AE6" i="17"/>
  <c r="AE45" i="17"/>
  <c r="AE43" i="17"/>
  <c r="AE41" i="17"/>
  <c r="AE38" i="17"/>
  <c r="AE36" i="17"/>
  <c r="AE34" i="17"/>
  <c r="AE32" i="17"/>
  <c r="AE29" i="17"/>
  <c r="AE27" i="17"/>
  <c r="AE24" i="17"/>
  <c r="AE22" i="17"/>
  <c r="AE20" i="17"/>
  <c r="AE18" i="17"/>
  <c r="AE15" i="17"/>
  <c r="AE12" i="17"/>
  <c r="AD39" i="17"/>
  <c r="AC39" i="17"/>
  <c r="AB39" i="17"/>
  <c r="AA39" i="17"/>
  <c r="Y39" i="17"/>
  <c r="X39" i="17"/>
  <c r="W39" i="17"/>
  <c r="V39" i="17"/>
  <c r="T39" i="17"/>
  <c r="S39" i="17"/>
  <c r="R39" i="17"/>
  <c r="O39" i="17"/>
  <c r="N39" i="17"/>
  <c r="M39" i="17"/>
  <c r="L39" i="17"/>
  <c r="J39" i="17"/>
  <c r="I39" i="17"/>
  <c r="H39" i="17"/>
  <c r="G39" i="17"/>
  <c r="AD31" i="17"/>
  <c r="AC31" i="17"/>
  <c r="AB31" i="17"/>
  <c r="AA31" i="17"/>
  <c r="Y31" i="17"/>
  <c r="X31" i="17"/>
  <c r="W31" i="17"/>
  <c r="V31" i="17"/>
  <c r="O31" i="17"/>
  <c r="N31" i="17"/>
  <c r="M31" i="17"/>
  <c r="L31" i="17"/>
  <c r="J31" i="17"/>
  <c r="I31" i="17"/>
  <c r="H31" i="17"/>
  <c r="G31" i="17"/>
  <c r="AD25" i="17"/>
  <c r="AC25" i="17"/>
  <c r="AB25" i="17"/>
  <c r="AA25" i="17"/>
  <c r="Y25" i="17"/>
  <c r="X25" i="17"/>
  <c r="W25" i="17"/>
  <c r="V25" i="17"/>
  <c r="T25" i="17"/>
  <c r="R25" i="17"/>
  <c r="O25" i="17"/>
  <c r="N25" i="17"/>
  <c r="M25" i="17"/>
  <c r="L25" i="17"/>
  <c r="J25" i="17"/>
  <c r="I25" i="17"/>
  <c r="H25" i="17"/>
  <c r="G25" i="17"/>
  <c r="AD16" i="17"/>
  <c r="AC16" i="17"/>
  <c r="AB16" i="17"/>
  <c r="AA16" i="17"/>
  <c r="Y16" i="17"/>
  <c r="X16" i="17"/>
  <c r="W16" i="17"/>
  <c r="S16" i="17"/>
  <c r="Q16" i="17"/>
  <c r="O16" i="17"/>
  <c r="N16" i="17"/>
  <c r="M16" i="17"/>
  <c r="L16" i="17"/>
  <c r="J16" i="17"/>
  <c r="I16" i="17"/>
  <c r="H16" i="17"/>
  <c r="G16" i="17"/>
  <c r="AD13" i="17"/>
  <c r="AC13" i="17"/>
  <c r="AB13" i="17"/>
  <c r="AA13" i="17"/>
  <c r="Y13" i="17"/>
  <c r="X13" i="17"/>
  <c r="W13" i="17"/>
  <c r="V13" i="17"/>
  <c r="T13" i="17"/>
  <c r="S13" i="17"/>
  <c r="R13" i="17"/>
  <c r="Q13" i="17"/>
  <c r="O13" i="17"/>
  <c r="N13" i="17"/>
  <c r="M13" i="17"/>
  <c r="L13" i="17"/>
  <c r="J13" i="17"/>
  <c r="I13" i="17"/>
  <c r="H13" i="17"/>
  <c r="G13" i="17"/>
  <c r="AD9" i="17"/>
  <c r="AC9" i="17"/>
  <c r="AB9" i="17"/>
  <c r="AA9" i="17"/>
  <c r="W9" i="17"/>
  <c r="V9" i="17"/>
  <c r="S9" i="17"/>
  <c r="R9" i="17"/>
  <c r="P9" i="17"/>
  <c r="AE9" i="17" s="1"/>
  <c r="O9" i="17"/>
  <c r="N9" i="17"/>
  <c r="M9" i="17"/>
  <c r="L9" i="17"/>
  <c r="J9" i="17"/>
  <c r="I9" i="17"/>
  <c r="H9" i="17"/>
  <c r="G9" i="17"/>
  <c r="AD4" i="17"/>
  <c r="AC4" i="17"/>
  <c r="AB4" i="17"/>
  <c r="AA4" i="17"/>
  <c r="Z4" i="17" s="1"/>
  <c r="Y4" i="17"/>
  <c r="X4" i="17"/>
  <c r="W4" i="17"/>
  <c r="V4" i="17"/>
  <c r="T4" i="17"/>
  <c r="S4" i="17"/>
  <c r="R4" i="17"/>
  <c r="Q4" i="17"/>
  <c r="N4" i="17"/>
  <c r="M4" i="17"/>
  <c r="L4" i="17"/>
  <c r="Q46" i="17" l="1"/>
  <c r="Y46" i="17"/>
  <c r="K13" i="17"/>
  <c r="P13" i="17"/>
  <c r="U13" i="17"/>
  <c r="Z13" i="17"/>
  <c r="K16" i="17"/>
  <c r="F25" i="17"/>
  <c r="K25" i="17"/>
  <c r="P25" i="17"/>
  <c r="U25" i="17"/>
  <c r="Z25" i="17"/>
  <c r="Z31" i="17"/>
  <c r="P39" i="17"/>
  <c r="U39" i="17"/>
  <c r="Z39" i="17"/>
  <c r="Z16" i="17"/>
  <c r="W46" i="17"/>
  <c r="U16" i="17"/>
  <c r="T46" i="17"/>
  <c r="R46" i="17"/>
  <c r="P16" i="17"/>
  <c r="AB46" i="17"/>
  <c r="Z9" i="17"/>
  <c r="L46" i="17"/>
  <c r="K4" i="17"/>
  <c r="N46" i="17"/>
  <c r="F9" i="17"/>
  <c r="K31" i="17"/>
  <c r="U4" i="17"/>
  <c r="U9" i="17"/>
  <c r="U31" i="17"/>
  <c r="P4" i="17"/>
  <c r="P31" i="17"/>
  <c r="K9" i="17"/>
  <c r="F13" i="17"/>
  <c r="F16" i="17"/>
  <c r="F31" i="17"/>
  <c r="F39" i="17"/>
  <c r="AE39" i="17" s="1"/>
  <c r="K39" i="17"/>
  <c r="S46" i="17"/>
  <c r="V46" i="17"/>
  <c r="X46" i="17"/>
  <c r="AA46" i="17"/>
  <c r="AC46" i="17"/>
  <c r="G46" i="17"/>
  <c r="I46" i="17"/>
  <c r="H46" i="17"/>
  <c r="J46" i="17"/>
  <c r="M46" i="17"/>
  <c r="O46" i="17"/>
  <c r="AD46" i="17"/>
  <c r="P46" i="17" l="1"/>
  <c r="U46" i="17"/>
  <c r="AE13" i="17"/>
  <c r="AE25" i="17"/>
  <c r="AE16" i="17"/>
  <c r="Z46" i="17"/>
  <c r="AE31" i="17"/>
  <c r="K46" i="17"/>
  <c r="F46" i="17"/>
  <c r="AE46" i="17" l="1"/>
  <c r="Z24" i="13" l="1"/>
  <c r="Z45" i="13" l="1"/>
  <c r="Z44" i="13"/>
  <c r="Z43" i="13"/>
  <c r="Z42" i="13"/>
  <c r="Z41" i="13"/>
  <c r="Z40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Z38" i="13"/>
  <c r="Z37" i="13"/>
  <c r="Z36" i="13"/>
  <c r="Z35" i="13"/>
  <c r="Z34" i="13"/>
  <c r="Z33" i="13"/>
  <c r="Z32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Z30" i="13"/>
  <c r="Z29" i="13"/>
  <c r="Z28" i="13"/>
  <c r="Z27" i="13"/>
  <c r="Z26" i="13"/>
  <c r="Y25" i="13"/>
  <c r="Z25" i="13" s="1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Z23" i="13"/>
  <c r="Z22" i="13"/>
  <c r="Z21" i="13"/>
  <c r="Z20" i="13"/>
  <c r="Z19" i="13"/>
  <c r="Z18" i="13"/>
  <c r="Z17" i="13"/>
  <c r="Y16" i="13"/>
  <c r="Z16" i="13" s="1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Z15" i="13"/>
  <c r="Z14" i="13"/>
  <c r="Y13" i="13"/>
  <c r="Z13" i="13" s="1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Z12" i="13"/>
  <c r="Z11" i="13"/>
  <c r="Z10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M46" i="13" s="1"/>
  <c r="L9" i="13"/>
  <c r="K9" i="13"/>
  <c r="J9" i="13"/>
  <c r="I9" i="13"/>
  <c r="I46" i="13" s="1"/>
  <c r="H9" i="13"/>
  <c r="H46" i="13" s="1"/>
  <c r="G9" i="13"/>
  <c r="G46" i="13" s="1"/>
  <c r="F9" i="13"/>
  <c r="F46" i="13" s="1"/>
  <c r="Z8" i="13"/>
  <c r="Z7" i="13"/>
  <c r="Z6" i="13"/>
  <c r="Z5" i="13"/>
  <c r="Y4" i="13"/>
  <c r="Y46" i="13" s="1"/>
  <c r="X4" i="13"/>
  <c r="X46" i="13" s="1"/>
  <c r="W4" i="13"/>
  <c r="W46" i="13" s="1"/>
  <c r="V4" i="13"/>
  <c r="V46" i="13" s="1"/>
  <c r="U4" i="13"/>
  <c r="U46" i="13" s="1"/>
  <c r="T4" i="13"/>
  <c r="T46" i="13" s="1"/>
  <c r="S4" i="13"/>
  <c r="S46" i="13" s="1"/>
  <c r="R4" i="13"/>
  <c r="R46" i="13" s="1"/>
  <c r="Q4" i="13"/>
  <c r="Q46" i="13" s="1"/>
  <c r="P4" i="13"/>
  <c r="P46" i="13" s="1"/>
  <c r="O4" i="13"/>
  <c r="O46" i="13" s="1"/>
  <c r="N4" i="13"/>
  <c r="N46" i="13" s="1"/>
  <c r="L4" i="13"/>
  <c r="K4" i="13"/>
  <c r="K46" i="13" s="1"/>
  <c r="J4" i="13"/>
  <c r="Z39" i="13" l="1"/>
  <c r="L46" i="13"/>
  <c r="J46" i="13"/>
  <c r="Z46" i="13" s="1"/>
  <c r="Z9" i="13"/>
  <c r="Z31" i="13"/>
  <c r="Z4" i="13"/>
  <c r="J39" i="12"/>
  <c r="Z6" i="12"/>
  <c r="Z45" i="12"/>
  <c r="Z44" i="12"/>
  <c r="Z43" i="12"/>
  <c r="Z42" i="12"/>
  <c r="Z41" i="12"/>
  <c r="Z40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I39" i="12"/>
  <c r="H39" i="12"/>
  <c r="G39" i="12"/>
  <c r="F39" i="12"/>
  <c r="Z38" i="12"/>
  <c r="Z37" i="12"/>
  <c r="Z36" i="12"/>
  <c r="Z35" i="12"/>
  <c r="Z34" i="12"/>
  <c r="Z33" i="12"/>
  <c r="Z32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Z30" i="12"/>
  <c r="Z29" i="12"/>
  <c r="Z28" i="12"/>
  <c r="Z27" i="12"/>
  <c r="Z26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Z24" i="12"/>
  <c r="Z23" i="12"/>
  <c r="Z22" i="12"/>
  <c r="Z21" i="12"/>
  <c r="Z20" i="12"/>
  <c r="Z19" i="12"/>
  <c r="Z18" i="12"/>
  <c r="Z17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Z15" i="12"/>
  <c r="Z14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Z12" i="12"/>
  <c r="Z11" i="12"/>
  <c r="Z10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H46" i="12" s="1"/>
  <c r="G9" i="12"/>
  <c r="F9" i="12"/>
  <c r="F46" i="12" s="1"/>
  <c r="Z8" i="12"/>
  <c r="Z7" i="12"/>
  <c r="Z5" i="12"/>
  <c r="Y4" i="12"/>
  <c r="Y46" i="12" s="1"/>
  <c r="X4" i="12"/>
  <c r="W4" i="12"/>
  <c r="W46" i="12" s="1"/>
  <c r="V4" i="12"/>
  <c r="U4" i="12"/>
  <c r="U46" i="12" s="1"/>
  <c r="T4" i="12"/>
  <c r="S4" i="12"/>
  <c r="S46" i="12" s="1"/>
  <c r="R4" i="12"/>
  <c r="Q4" i="12"/>
  <c r="Q46" i="12" s="1"/>
  <c r="P4" i="12"/>
  <c r="O4" i="12"/>
  <c r="O46" i="12" s="1"/>
  <c r="N4" i="12"/>
  <c r="L4" i="12"/>
  <c r="K4" i="12"/>
  <c r="J4" i="12"/>
  <c r="J46" i="12" s="1"/>
  <c r="L46" i="12" l="1"/>
  <c r="Z13" i="12"/>
  <c r="Z25" i="12"/>
  <c r="K46" i="12"/>
  <c r="N46" i="12"/>
  <c r="P46" i="12"/>
  <c r="R46" i="12"/>
  <c r="T46" i="12"/>
  <c r="V46" i="12"/>
  <c r="X46" i="12"/>
  <c r="G46" i="12"/>
  <c r="I46" i="12"/>
  <c r="M46" i="12"/>
  <c r="Z16" i="12"/>
  <c r="Z31" i="12"/>
  <c r="Z39" i="12"/>
  <c r="Z9" i="12"/>
  <c r="Z4" i="12"/>
  <c r="Z46" i="12" l="1"/>
</calcChain>
</file>

<file path=xl/sharedStrings.xml><?xml version="1.0" encoding="utf-8"?>
<sst xmlns="http://schemas.openxmlformats.org/spreadsheetml/2006/main" count="515" uniqueCount="210">
  <si>
    <t xml:space="preserve">РЕЕСТР  МУНИЦИПАЛЬНЫХ ПРОГРАММ,
 действующих на территории  городского округа город Кулебаки  на 2021-2025 годы   </t>
  </si>
  <si>
    <t>№ в реестре</t>
  </si>
  <si>
    <t>Название программы</t>
  </si>
  <si>
    <t>Реквизиты постановления об утверждении и внесении изменений в программу</t>
  </si>
  <si>
    <t>Цель программы</t>
  </si>
  <si>
    <t>Ответственный исполнитель программы</t>
  </si>
  <si>
    <t>Объемы финансирования в разбивке о источникам финансирования, в тыс.руб.
на 2021 год</t>
  </si>
  <si>
    <t>Объемы финансирования в разбивке о источникам финансирования, в тыс.руб. на 2022 год</t>
  </si>
  <si>
    <t>Объемы финансирования в разбивке о источникам финансирования, в тыс.руб. на 2023 год</t>
  </si>
  <si>
    <t>Объемы финансирования в разбивке о источникам финансирования, в тыс.руб. на 2024 год</t>
  </si>
  <si>
    <t>Объемы финансирования в разбивке о источникам финансирования, в тыс.руб. на 2025 год</t>
  </si>
  <si>
    <t>Итого за период 2021-2025</t>
  </si>
  <si>
    <t>Реквизиты постановлений 
об утвержелнии плана
 реализации и внесении 
в него изменений</t>
  </si>
  <si>
    <t>м/б</t>
  </si>
  <si>
    <t>ф/б</t>
  </si>
  <si>
    <t>обл/б</t>
  </si>
  <si>
    <t>прочие</t>
  </si>
  <si>
    <t>Формирование муниципальной образовательной системы, обеспечивающей доступность качественного образования, соответствующей требованиям инновационного социально-экономического развития  городского округа город Кулебаки</t>
  </si>
  <si>
    <t>Управление образования администрации г.о.г.Кулебаки</t>
  </si>
  <si>
    <t>п/п 1 «Развитие  общего образования»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</si>
  <si>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</si>
  <si>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п/п2  «Развитие дополнительного образования и воспитания детей и молодежи»</t>
  </si>
  <si>
    <t>Создание условий, обеспечивающих соответствие системы воспитания и дополнительного образования требованиям инновационного развития экономики, удовлетворение ожиданий общества и каждого гражданина, создание в системе воспитания и дополнительного образования равных возможностей для современного качественного образования и позитивной социализации детей</t>
  </si>
  <si>
    <t>п/п 3  «Патриотическое воспитание и подготовка граждан  к военной службе»</t>
  </si>
  <si>
    <t>Развитие и укрепление системы гражданско-патриотического воспитания в городском округе город Кулебаки</t>
  </si>
  <si>
    <t>п/п 4 «Ресурсное обеспечение сферы образования»</t>
  </si>
  <si>
    <t>Развитие инфраструктуры и организационно-экономических механизмов, обеспечивающих  доступность качественного образования</t>
  </si>
  <si>
    <t>Создание условий и возможностей для повышения роли культуры в воспитании и просвещении населения городского округа город Кулебаки в ее лучших традициях и достижениях; сохранение культурного наследия округа и единого культурно-информационного пространства</t>
  </si>
  <si>
    <t>Отдел  культуры администрации г.о.г.Кулебаки</t>
  </si>
  <si>
    <t>п/п 1 « Сохранение и развитие материально-технической базы муниципальных учреждений культуры  городского округа»</t>
  </si>
  <si>
    <t>п/п 2 «Поддержка и развитие дополнительного образования детей»</t>
  </si>
  <si>
    <t>п/п 3 «Наследие»</t>
  </si>
  <si>
    <t>Создание условий, обеспечивающих возможность гражданам систематически заниматься физической культурой и спортом,   создание условий для наиболее полного и качественного развития молодежи и реализации ее потенциала в интересах округа</t>
  </si>
  <si>
    <t>Отдел спорта и молодежной политики администрации г.о.г.Кулебаки</t>
  </si>
  <si>
    <t>Повышение мотивации граждан всех категорий и возрастных групп к регулярным занятиям физической культурой, спортом и ведению здорового образа жизни.</t>
  </si>
  <si>
    <t xml:space="preserve">Создание системы мер по воспитанию молодого поколения в духе   нравственности, приверженности интересам общества и его традиционным ценностям </t>
  </si>
  <si>
    <t>Развитие  строительства жилья и исполнение государственных обязательтвпо обеспечению жильем отдельных категороий граждан.</t>
  </si>
  <si>
    <t>Сектор жилищных программ и распределения жилья администрации г.о.г.Кулебаки</t>
  </si>
  <si>
    <t>п/п 1 «Переселение граждан из аварийного жилищного фонда, расположенного на территории городского округа город Кулебаки Нижегородской области признанного аварийным до 01 января 2017 года, на 2018-2025 годы»</t>
  </si>
  <si>
    <t>Улучшение жилищных условий граждан, проживающих вмногоквартирных домах на территории городского округа, признанных аварийными до 1 января 2017 года</t>
  </si>
  <si>
    <t>п/п  2 «Обеспечение жильем молодых семей городского округа город Кулебаки Нижегородской области на 2018-2025 годы»</t>
  </si>
  <si>
    <t>Государственная поддержка молодых семей городского округа город Кулебаки в решении жилищной проблемы</t>
  </si>
  <si>
    <t>п/п 3 «Социальная (льготная) ипотека на 2018-2025 годы»</t>
  </si>
  <si>
    <t>Оказание государственной поддержки гражданам в решении жилищной проблемы с использованием социального (льготного) ипотечного кредита</t>
  </si>
  <si>
    <t>п/п 4 «Меры социальной поддержки молодых специалистов городского округа город Кулебаки Нижегородской области на 2018-2025 годы»</t>
  </si>
  <si>
    <t>Предоставление социальной выплаты на компенсацию процентной ставки по ипотечному кредиту молодым специалистам - участникам подпрограммы «Меры социальной поддержки молодых специалистов городского округа город Кулебаки Нижегородской области на 2018 - 2020 годы»</t>
  </si>
  <si>
    <t>п/п 5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2018-2025 годы»</t>
  </si>
  <si>
    <t xml:space="preserve">Улучшение жилищных условий многодетных  семей,проживающих на территории городского округа город Кулебаки </t>
  </si>
  <si>
    <t>Отдел архитектуры и организации строительства администрации г.о.г.Кулебаки</t>
  </si>
  <si>
    <t>п/п 6 «Обеспечение жильем высококвалифицированных специалистов, привлекаемых на работу в городском округе город Кулебаки Нижегородской области на 2018-2025 годы»</t>
  </si>
  <si>
    <t>Повышение качества и условигй жизни специалистов сферы здравоохранения, образования, культуры и спорта</t>
  </si>
  <si>
    <t>п/п 7 «Обеспечение жильем отдельных категорий граждан городского округа город Кулебаки Нижегородской области на 2018-2025 годы».</t>
  </si>
  <si>
    <t>Оказание финансовой поддержки отдельным категориям граждан, нуждающимся в улучшении жилищных условий, при приобретении отдельного благоустроенного жилья</t>
  </si>
  <si>
    <t>Сектор жилищных программ и распределения жилья администрации  г.о.г.Кулебаки</t>
  </si>
  <si>
    <t>Обеспечение экологической безопасности на территории  городского округа, повышение защищенности природной среды и жизненно важных интересов человека от возможного негативного воздействия хозяйственной и иной деятельности, чрезвычайных ситуаций природного и техногенного характера и их последствий</t>
  </si>
  <si>
    <t>Сектор экологической безопасности  администрации г.о.г.Кулебаки</t>
  </si>
  <si>
    <t xml:space="preserve">Улучшение инвестиционной привлекательности и конкурентоспособности городского округа город Кулебаки, за счет:- обеспечения конституционного права граждан на получение информации; - повышения качества и эффективности муниципального управления на основе использования органами местного самоуправления возможностей информационных и телекоммуникационных технологий 
</t>
  </si>
  <si>
    <t>Управление делами администрации г.о.г.Кулебаки</t>
  </si>
  <si>
    <t>п/п 1 "Информационная среда городского округа город Кулебаки"</t>
  </si>
  <si>
    <t>Создание и развитие в городском округе город Кулебаки  системы единого информационного пространства, соответствующего интересам и потребностям населения городского округа, а также содействие в формировании благоприятного имиджа городского округа город Кулебаки посредством проведения целенаправленной информационной политики органов местного самоуправления городского округа город Кулебаки</t>
  </si>
  <si>
    <t>п/п 2 "Обеспечение сохранности, комплектования, учета и использования архивных документов городского округа город Кулебаки"</t>
  </si>
  <si>
    <t>Организация и обеспечение формирования, сохранности и использования архивных документов на основе единых принципов, установленных законодательством Российской Федерации и Нижегородской области</t>
  </si>
  <si>
    <t>п/п 3 «Информатизация органов местного самоуправления городского округа город Кулебаки»</t>
  </si>
  <si>
    <t xml:space="preserve">Развитие в органах местного самоуправления городского округа город Кулебаки современной информационно-технологической инфраструктуры </t>
  </si>
  <si>
    <t>Повышение эффективности управления муниципальным имуществом и земельными ресурсами городского округа город Кулебаки на основе современных принципов и методов управления, а также оптимизация состава муниципальной собственности и увеличение доли доходов от использования имущественных и земельных ресурсов в налоговых и неналоговых доходах городского округа город Кулебаки</t>
  </si>
  <si>
    <t>Комитет по управлению муниципальным имуществом администрации г.о.г.Кулебаки</t>
  </si>
  <si>
    <t>Создание условий для роста объемов производства сельскохозяйственной продукции</t>
  </si>
  <si>
    <t>Отдел сельского хозяйства</t>
  </si>
  <si>
    <t>Совершенствование и развитие транспортной инфраструктуры в соответствии с потребностями населения и обеспечение безопасности жизни, здоровья граждан и их имущества, гарантий их законных прав на безопасные условия движения на автомобильных дорогах городского округа город Кулебаки.</t>
  </si>
  <si>
    <t>Отдел экономики администрации г.о.г.Кулебаки</t>
  </si>
  <si>
    <t>п/п 1 «Улучшение транспортного обслуживания населения на территории городского округа город Кулебаки</t>
  </si>
  <si>
    <t>Совершенствование и развитие транспортной инфраструктуры в соответствии с потребностями населения</t>
  </si>
  <si>
    <t>Отдел экономики  администрации г.о.г.Кулебаки</t>
  </si>
  <si>
    <t>п/п 2 «Повышение безопасности дорожного движения в городском округе город Кулебаки»</t>
  </si>
  <si>
    <t>Обеспечение безопасности жизни, здоровья граждан и их имущества, гарантий их законных прав на безопасные условия движения на автомобильных дорогах городского округа</t>
  </si>
  <si>
    <t>Отдел дорожной деятельности и благоустройства администрации г.о.г.Кулебаки</t>
  </si>
  <si>
    <t>п/п 3  "Развитие дорожного хозяйства городского округа город Кулебаки"</t>
  </si>
  <si>
    <t>Сохранение  сети автомобильных дорог общего пользования муниципального значения городского округа (далее – автодороги, автомобильные дороги), обеспечение их транспортно-эксплуатационных показателей на уровне, необходимом для удовлетворения потребностей пользователей автодорог с учетом приоритетов социально- экономического развития городского округа города Кулебаки на основе своевременного и качественного выполнения работ по ремонту и содержанию автодорог</t>
  </si>
  <si>
    <t>Обеспечение сбалансированности и устойчивости бюджета городского округа город Кулебаки, повышение эффективности и качества управления муниципальными финансами городского округа город Кулебаки</t>
  </si>
  <si>
    <t>Финансовое управление администрации г.о.г.Кулебаки</t>
  </si>
  <si>
    <t>Обеспечение общественного порядка, противодействия преступности и коррупции, укрепление межнационального согласия, создание условий безопасности  личности и общества от проявлений терроризма и экстремизма, а также  минимизации и (или) ликвидации последствий его проявлений, коррупционных проявлений и борьба с нелегальной миграцией в городском округе город Кулебаки Нижегородской области</t>
  </si>
  <si>
    <t>Заместитель главы администрации  по общим вопросам</t>
  </si>
  <si>
    <t>Создание  и обеспечение благоприятных условий для развития и конкурентноспособности малого и среднего придпринимательства в городском округе город Кулебаки, повышение его роли в социально-экономическом развитии округа, стимулирования экономической активности субъектов малого и среднего предпринимательства</t>
  </si>
  <si>
    <t>Пост. Адм. г.о.г.Кулебаки от 12.10.2017г. № 2420 ( в ред. от 10.03.2022 № 462)</t>
  </si>
  <si>
    <t>Совершенствование единой системы профилактики немедицинского потребления наркотических средств и психотропных веществ различными категориями населения (совершенствование системы мер по сокращению спроса на наркотики);сокращение числа лиц, потребляющих наркотические средства и психотропные вещества в немедицинских целях; совершенствование системы мер по сокращению предложения наркотиков</t>
  </si>
  <si>
    <t xml:space="preserve">Сектор по обеспечению прав несовершеннолетних администрации г.о.г. Кулебаки </t>
  </si>
  <si>
    <t>Снижение социального и экономического ущерба, наносимого населению, экономике и природной среде от чрезвычайных ситуаций природного и техногенного характера, повышение уровня пожарной безопасности  объектов и территории городского округа</t>
  </si>
  <si>
    <t>Отдел ГО и ЧС  администрации г.о.г.Кулебаки</t>
  </si>
  <si>
    <t>п/п 1 «Защита населения и территорий городского округа от чрезвычайных ситуаций»</t>
  </si>
  <si>
    <t>Повышение безопасности населения и территорий от опасностей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</si>
  <si>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п/п2  «Обеспечение пожарной безопасности городского округа»</t>
  </si>
  <si>
    <t>Повышение уровня пожарной безопасности  объектов и территории городского округа</t>
  </si>
  <si>
    <t>Обеспечение надлежащего санитарного, эстетического состояния территории городского округа, создание комфортных и безопасных условий проживания на основе улучшения качества окружающей среды и благоустройства  территорий населенных пунктов городского округа</t>
  </si>
  <si>
    <t>Пост. Адм.г.о.г.Кулебаки от 28.12.2017г. № 3248 ( в ред. от 09.03.2022 № 453)</t>
  </si>
  <si>
    <t>Повышение энергетической эффективности использования энергоресурсов и снижение энергоемкости в организациях с участием муниципального образования городской округ город Кулебаки</t>
  </si>
  <si>
    <t>Создание комфортных условий проживания населения городского округа город Кулебаки на основе проведения благоустройства территорий в границах округа. Создание достойных условий для развития культуры отдыха и организации досуга для жителей городского округа город Кулебаки</t>
  </si>
  <si>
    <t>Улучшение состояния среды проживания и жизнедеятельности человека, позволяющей удовлетворять жилищные потребности населения.</t>
  </si>
  <si>
    <t>ИТОГО по муниципальным программам</t>
  </si>
  <si>
    <t>Пост. Адм. Кулебакского района от 09.01.2020г. №15 (в ред. от 31.03.2022 № 711)</t>
  </si>
  <si>
    <t>Пост. Адм. г.о.г. Кулебаки от 09.01.2020г. №7 ( в ред. от 06.05.2022 № 1013)</t>
  </si>
  <si>
    <t>п/п 2. «Развитие молодежной политики»</t>
  </si>
  <si>
    <t>п/п 1. «Развитие физической культуры и спорта»</t>
  </si>
  <si>
    <t>Пост. Адм.г.о.г.Кулебаки от 28.03.2018г. №714 ( в ред. от 17.06.2022г. № 1436)</t>
  </si>
  <si>
    <t>Пост. Администрации г.о.г.Кулебаки от 20.12.2017г. № 3110 (в ред. от 05.07.2022 № 1617)</t>
  </si>
  <si>
    <t>Пост. Адм.г.о.г.Кулебаки от 30.12.2019. № 2745 (в ред. от 04.08.2022 № 1808)</t>
  </si>
  <si>
    <t>Пост. Адм.г.о.г.Кулебаки от 30.12.2019г. №2746 (в ред. от 04.08.2022 № 1809)</t>
  </si>
  <si>
    <t>Пост. Адм.г.о.г.Кулебаки от 09.01.2020г. №16 (в ред. от 21.09.2022 № 2183)</t>
  </si>
  <si>
    <t>Отдел жилищно-коммунального хозяйства администрации г.о.г.Кулебаки</t>
  </si>
  <si>
    <t>Пост. Адм.г.о.г.Кулебаки от 29.12.2017г. № 3267 ( в ред. от 22.09.2022 № 2200)</t>
  </si>
  <si>
    <t>Пост. Адм.г.о.г.Кулебаки от 31.12.2019г. №2754 (в ред. от 30.09.2022 № 2261)</t>
  </si>
  <si>
    <t>Пост. Адм. г.о.г.Кулебаки от 04.09.2017г. № 2105 ( в ред. от 28.10.2022  № 2500)</t>
  </si>
  <si>
    <t>Пост. Адм.г.о.г.Кулебаки от 20.01.2020г. №57 ( в ред. от 15.12.2022 № 2915)</t>
  </si>
  <si>
    <t>Пост. Адм. г.о.г.Кулебаки от 13.10.2017г. № 2438 ( в ред. от 22.12.2022 № 2997)</t>
  </si>
  <si>
    <t>1. «Развитие образования в городском округе город Кулебаки на 2020 - 2025 годы»</t>
  </si>
  <si>
    <t>2. "Развитие культуры городского округа город Кулебаки на 2018-2025 годы"</t>
  </si>
  <si>
    <t>3. "Развитие физической культуры, спорта и молодежной политики  городского округа город Кулебаки на 2020-2025 годы"</t>
  </si>
  <si>
    <t>5. «Обеспечение граждан городского округа город Кулебаки Нижегородской области доступным и комфортным жильем на 2018-2025 годы»</t>
  </si>
  <si>
    <t xml:space="preserve">6. «Охрана окружающей среды городского округа город Кулебаки на 2020-2025 годы» </t>
  </si>
  <si>
    <t>7. «Информационное общество городского округа город Кулебаки Нижегородской области на 2018-2025 годы»</t>
  </si>
  <si>
    <t>8. «Управление муниципальным имуществом городского округа город Кулебаки Нижегородской области на 2018 - 2027 годы»</t>
  </si>
  <si>
    <t>9. "Развитие сельского хозяйства в  городском округе город Кулебаки на период 2020-2025 годы"</t>
  </si>
  <si>
    <t>10. Развитие транспортной системы городского округа город Кулебаки на 2018-2025 годы</t>
  </si>
  <si>
    <t>11. «Управление муниципальными финансами городского округа город Кулебаки на 2020-2025 годы»</t>
  </si>
  <si>
    <t xml:space="preserve">12."Обеспечение общественного порядка и противодействия преступности, профилактики терроризма, а также  минимизации и (или) ликвидации последствий его проявлений  в городском округе город Кулебаки Нижегородской области на 2018-2025 годы" </t>
  </si>
  <si>
    <t xml:space="preserve">13. «Развитие предпринимательства в городском округе город Кулебаки на 2020 – 2025 годы» </t>
  </si>
  <si>
    <t xml:space="preserve">14. «Комплексные меры  профилактики наркомании и токсикомании на территории городского округа город Кулебаки на 2018-2025 годы» </t>
  </si>
  <si>
    <t>15. «Защита населения и территорий от чрезвычайных ситуаций, обеспечения пожарной безопасности и безопасности  людей на водных объектах  городского округа город Кулебаки на 2018-2025 годы"</t>
  </si>
  <si>
    <t>16. Благоустройство населенных пунктов городского округа город Кулебаки на 2020-2025 годы</t>
  </si>
  <si>
    <t>17.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</si>
  <si>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18. "Формирование современной городской среды на территории городского округа город Кулебаки Нижегородской области на 2018-2024 годы"</t>
  </si>
  <si>
    <t>19."Обеспечение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годы"</t>
  </si>
  <si>
    <t>Пост. Адм. г.о.г.Кулебаки от 20.12.2017г. № 3109 ( в ред. от 23.12.2022 № 3007)</t>
  </si>
  <si>
    <t>Пост. Адм. г.о.г.Кулебаки от 30.12.2019г. № 2733 (в ред. от 07.12.2022 № 2841)</t>
  </si>
  <si>
    <t>Пост. Адм.г.о.г.Кулебаки от 21.12.2017г. № 3121 (от 22.12.2022 № 3005)</t>
  </si>
  <si>
    <t>Пост. Адм.г.о.г.Кулебаки от 27.12.2017г. № 3236 ( в ред. от 30.12.2022 № 3111)</t>
  </si>
  <si>
    <t>Пост. Адм. г.о.г. Кулебаки от 09.01.2020г. №7 ( в ред. от 13.01.2023 № 42)</t>
  </si>
  <si>
    <t>Пост. Адм. г.о.г.Кулебаки от 04.09.2017г. № 2105 ( в ред. от 31.01.2023  № 163)</t>
  </si>
  <si>
    <t>Пост. Адм. г.о.г.Кулебаки от 13.10.2017г. № 2438 ( в ред. от 31.01.2023 № 161)</t>
  </si>
  <si>
    <t>Пост. Адм.г.о.г.Кулебаки от 31.12.2019г. №2754 (в ред. от 31.01.2023 № 164)</t>
  </si>
  <si>
    <t>Пост. Адм. г.о.г.Кулебаки от 20.12.2017г. № 3109 ( в ред. от 31.01.2023 № 172)</t>
  </si>
  <si>
    <t>Пост. Адм.г.о.г.Кулебаки от 30.12.2019г. №2746 (в ред. от 20.01.2023 № 67)</t>
  </si>
  <si>
    <t>Пост. Администрации г.о.г.Кулебаки от 20.12.2017г. № 3110 (в ред. от 31.01.2023 № 169)</t>
  </si>
  <si>
    <t>Пост. Адм. г.о.г.Кулебаки от 30.12.2019г. № 2733 (в ред. от 01.02.2023 № 179)</t>
  </si>
  <si>
    <t>Пост. Адм. г.о.г.Кулебаки от 12.10.2017г. № 2420 ( в ред. от 31.01.2023 № 165)</t>
  </si>
  <si>
    <t>Пост. Адм.г.о.г.Кулебаки от 21.12.2017г. № 3121 (от 31.01.2023 № 167)</t>
  </si>
  <si>
    <t>18. "Формирование современной городской среды на территории городского округа город Кулебаки Нижегородской области на 2018-2025 годы"</t>
  </si>
  <si>
    <t>Пост. Адм.г.о.г.Кулебаки от 28.03.2018г. №714 ( в ред. от 26.01.2023г. № 124)</t>
  </si>
  <si>
    <t>Пост. Адм.г.о.г.Кулебаки от 20.01.2023г. №69</t>
  </si>
  <si>
    <t>-</t>
  </si>
  <si>
    <t>Пост. Адм.г.о.г.Кулебаки от 24.01.2023г. №99</t>
  </si>
  <si>
    <t>Пост. Адм.г.о.г.Кулебаки от 26.01.2023г. №125</t>
  </si>
  <si>
    <t>Итого</t>
  </si>
  <si>
    <t xml:space="preserve">Итого </t>
  </si>
  <si>
    <t>Итого 2025</t>
  </si>
  <si>
    <t xml:space="preserve">ф/б; средства фондов </t>
  </si>
  <si>
    <t>15. Благоустройство населенных пунктов городского округа город Кулебаки на 2020-2025 годы</t>
  </si>
  <si>
    <t>Повышение мотивации граждан всех категорий и возрастных групп к регулярным занятиям физической культурой, спортом и ведению здорового образа жизни</t>
  </si>
  <si>
    <t>Постановление администрации г.о.г.Кулебаки от 21.02.2023г. № 402 (ред.от 13.04.23 №772, от 18.05.23 №995, от 09.06.23 №1169, от 05.07.2023 № 1394)</t>
  </si>
  <si>
    <t>Постановление администрации г.о.г.Кулебаки от</t>
  </si>
  <si>
    <t xml:space="preserve">Постановление администрации г.о.г.Кулебаки от 21.02.2023г. №394 (в ред от 07.04.2023 № 735, от 06.07.2023 № 1428) </t>
  </si>
  <si>
    <t xml:space="preserve">Постановление администрации г.о.г.Кулебаки от 03.02.2023г. №213 </t>
  </si>
  <si>
    <t>Постановление администрации г.о.г.Кулебаки от 14.02.2023г.№ 295 ( в ред. от 18.05.2023 № 996)</t>
  </si>
  <si>
    <t xml:space="preserve">Постановление администрации .г.о.г.Кулебаки от 03.02.2023г. №212  </t>
  </si>
  <si>
    <t>Постановление администрации г.о.г.Кулебаки от 14.03.2023г. №546</t>
  </si>
  <si>
    <t>Постановлеие администрации г.о.г.Кулебаки от 14.03.2023г. №545</t>
  </si>
  <si>
    <t>Постановление администрации г.о.г.Кулебаки от 21.02.2023г. №395(ред.от 31.05.2023 № 1113) от18.08,2023 №1758</t>
  </si>
  <si>
    <t>Постановление администрации г.о.г.Кулебаки от 14.03.2023г. №547  от 14.03.2023 №548 от30.06.2023 №1376 от 21.07.2023 №1547</t>
  </si>
  <si>
    <t>Постановление администрации г.о.г.Кулебаки от 02.02.2023г. №191 (ред.от 27.03.2023 № 652, от 24.04.2023 № 856, от 26.06.2023 №1348) №1813 от 28.08.2023</t>
  </si>
  <si>
    <t>Постановление администрации г.о.г.Кулебаки от 24.01.2023г. №99  27.01.2023 №131</t>
  </si>
  <si>
    <t>Постановление администрации г.о.г.Кулебаки от 21.02.2023г. №393 ( в ред.от 24.05.2023 № 1045) от 24.05.2023. № 1045</t>
  </si>
  <si>
    <t>Постановление администрации г.о.г.Кулебаки от 26.01.2023г. №125   от 28.07.2023 № 1607</t>
  </si>
  <si>
    <t xml:space="preserve">1. «Развитие образования в городском округе город Кулебаки на 2020 - 2025 годы» </t>
  </si>
  <si>
    <t xml:space="preserve">2. "Развитие культуры городского округа город Кулебаки на 2018-2025 годы" </t>
  </si>
  <si>
    <t>Постановление администрации г.о.г.Кулебаки от 13.10.2017г. № 2438 ( в ред. от 31.01.2023 № 161,  от 10.05.2023 № 942) №1673 от 07.08.2023№1673 от 07.08.2023</t>
  </si>
  <si>
    <t xml:space="preserve">4. «Обеспечение граждан городского округа город Кулебаки Нижегородской области доступным и комфортным жильем на 2018-2025 годы» </t>
  </si>
  <si>
    <t>Пост. Адм.г.о.г.Кулебаки от 29.12.2017г. № 3267 (в ред. от 17.02.2023 № 364, от 30.06.2023 № 1376)от 30.06.2023 № 1376</t>
  </si>
  <si>
    <t xml:space="preserve">5. «Охрана окружающей среды городского округа город Кулебаки на 2020-2025 годы» </t>
  </si>
  <si>
    <t>Пост. Адм.г.о.г.Кулебаки от 31.12.2019г. №2754 (в ред. от 31.01.2023 № 164, от 24.03.2023 № 627, от 29.05.2023 № 1090, от 06.07.2023 № 1433) №1813 от 28.08.2023№1813 от 28.08.2023</t>
  </si>
  <si>
    <t>6. «Информационное общество городского округа город Кулебаки Нижегородской области на 2018-2025 годы»</t>
  </si>
  <si>
    <t xml:space="preserve">7. «Управление муниципальным имуществом городского округа город Кулебаки Нижегородской области на 2018 - 2027 годы» </t>
  </si>
  <si>
    <t xml:space="preserve">8. "Развитие сельского хозяйства в  городском округе город Кулебаки на период 2020-2025 годы" </t>
  </si>
  <si>
    <t>Постановление администрации  г.о.г.Кулебаки от 09.01.2020г. №15 (в ред. от 21.02.2023 № 414, от 06.07.2023 № 1434)№ 1434 от 06.07.2023</t>
  </si>
  <si>
    <t xml:space="preserve">9. Развитие транспортной системы городского округа город Кулебаки на 2018-2025 годы </t>
  </si>
  <si>
    <t xml:space="preserve">10. «Управление муниципальными финансами городского округа город Кулебаки на 2020-2025 годы» </t>
  </si>
  <si>
    <t>Постановление администрации г.о.г.Кулебаки от 30.12.2019г. №2746 (в ред. от 20.01.2023 № 67)от 20.01.2023 № 67</t>
  </si>
  <si>
    <t xml:space="preserve">11."Обеспечение общественного порядка и противодействия преступности, профилактики терроризма, а также  минимизации и (или) ликвидации последствий его проявлений  в городском округе город Кулебаки Нижегородской области на 2018-2025 годы"  </t>
  </si>
  <si>
    <t xml:space="preserve">12. «Развитие предпринимательства в городском округе город Кулебаки на 2020 – 2025 годы» </t>
  </si>
  <si>
    <t>13. «Комплексные меры  профилактики наркомании и токсикомании на территории городского округа город Кулебаки на 2018-2025 годы»</t>
  </si>
  <si>
    <t>Постановление администрации г.о.г.Кулебаки от 12.10.2017г. № 2420 ( в ред. от 31.01.2023 № 165, от 27.03.2023 № 656)  от 27.03.2023 № 656</t>
  </si>
  <si>
    <t xml:space="preserve">14. «Защита населения и территорий от чрезвычайных ситуаций, обеспечения пожарной безопасности и безопасности  людей на водных объектах  городского округа город Кулебаки на 2018-2025 годы" </t>
  </si>
  <si>
    <t>16.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</si>
  <si>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Постановление администрации г.о.г.Кулебаки от 28.12.2017г. № 3248 ( в ред. от 13.02.2023 № 290) от13.02.2023 № 290</t>
  </si>
  <si>
    <t>17. "Формирование современной городской среды на территории городского округа город Кулебаки Нижегородской области на 2018-2025 годы"</t>
  </si>
  <si>
    <t>Постановление администраии  г.о.г.Кулебаки от 28.03.2018г. №714 (в ред. от 25.01.2023 № 122, от 26.01.2023 № 124, 20.04.2023г. № 837, от 29.05.2023 № 1089) №1889 от 06.09.2023 №1889 от 06.09.2023</t>
  </si>
  <si>
    <t>18."Обеспечение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годы"</t>
  </si>
  <si>
    <t>Постановление администрации г.о.г.Кулебаки от 09.01.2020г. №16 (в ред. от 13.02.2023 № 291)от 28.08.2023 №1805</t>
  </si>
  <si>
    <t>Постановление администрации г.о.г.Кулебаки от 20.01.2020г. №57 (в ред. от 17.02.2023 № 379, от 03.04.2023 № 695, от 15.05.2023 № 967, от 05.06.2023 № 1135, 04.07.2023 № 1391)</t>
  </si>
  <si>
    <t>Постановление  администрации г.о.г.Кулебаки от 20.12.2017г. № 3110 (в ред. от 31.01.2023 № 169, от 13.06.2023 № 1207)от 13.06.2023 № 1207 от 17.10.2023 №2306</t>
  </si>
  <si>
    <t>Постановление администрации г.о.г.Кулебаки от 02.02.2023г № 190 (в ред. от 07.04.2023 № 734) от24.07.2023 № 1550 от28.08.2023 №1814</t>
  </si>
  <si>
    <t>Постановление  администрации г.о.г.Кулебаки от 02.03.2023г. №471 от 28.08.2023 №1816 от 26.10.2023 № 2413</t>
  </si>
  <si>
    <t>Постановление администрации г.о.г.Кулебаки от 20.01.2023г. №69 ( в ред. от 12.05.2023 № 948) 02.02.2023 № 191 от 27.03.2023 № 652 от 24.04.2023 № 856 от 27.06.2023 № 1348 от 12.09.2023 № 1906 от16.08.2023 № 1739</t>
  </si>
  <si>
    <t>Постановление администрации .г.о.г.Кулебаки от 15.02.2023г. №303 (в ред.от 13.06.2023 № 1213) от 19.10.2023 №2352</t>
  </si>
  <si>
    <t xml:space="preserve">РЕЕСТР  МУНИЦИПАЛЬНЫХ ПРОГРАММ,
 действующих на территории  городского округа город Кулебаки  на 2021-2025 годы (по состоянию на 01.01.2024)
</t>
  </si>
  <si>
    <t>Постановление администрации г.о.г.Кулебаки от 20.12.2017г. № 3109 ( в ред. от 31.01.2023 № 172, от 27.03.2023 № 654, от 07.07.2023 № 1436)№ 1812 от 28.08.2023, №2730 от 11.12.2023,№2975 от 29.12.2023)</t>
  </si>
  <si>
    <t>Пост. Адм.г.о.г.Кулебаки от 27.12.2017г. № 3236 ( в ред. от  26.04.2023 № 860,  от 07.08.2023№1669, от 08.12.2023 №2718, от29.12.2023.№2974)</t>
  </si>
  <si>
    <t>Постановление администрации г.о.г.Кулебаки от 30.12.2019г. № 2733 (в ред. от 01.02.2023 № 179, от01.02.2023 № 179,от 29.12.2023 №2970)</t>
  </si>
  <si>
    <t>Постановление администрации г.о.г.Кулебаки от 30.12.2019. № 2745 (в ред. от 15.02.2023 № 305, от 06.07.2023 № 1431,от 06.07.2023 №1431от 11.10.2023 №2231, от 04.12.2023 №2665,от 28.12.2023 №2964, )</t>
  </si>
  <si>
    <t>Пост. Адм.г.о.г.Кулебаки от 21.12.2017г. № 3121 (от 31.01.2023 № 167,от 07.08.2023 № 1670, от 05.12.2023 №2681, от 28.12.2023 №2963)</t>
  </si>
  <si>
    <t>Постановление администрации г.о.г. Кулебаки от 09.01.2020г. №7 ( в ред. от 24.04.2023 № 855, от 29.05.2023 № 1079, от18.09.2023 №2016, от 27.12.2023 №2927</t>
  </si>
  <si>
    <t>Постановление админитсрации г.о.г.Кулебаки от 04.09.2017г. № 2105 ( в ред. от 31.01.2023  № 163, от 29.03.2023 № 667, от 05.06.2023 № 1134,  от 24.08.2023,от27.12.2023№ 2927)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</si>
</sst>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_₽_-;\-* #,##0.0\ _₽_-;_-* &quot;-&quot;?\ _₽_-;_-@_-"/>
  </numFmts>
  <fonts count="14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3" fillId="0" borderId="0" xfId="0" applyFont="1"/>
    <xf numFmtId="0" fontId="3" fillId="0" borderId="12" xfId="0" applyFont="1" applyBorder="1"/>
    <xf numFmtId="0" fontId="3" fillId="2" borderId="0" xfId="0" applyFont="1" applyFill="1" applyBorder="1"/>
    <xf numFmtId="0" fontId="3" fillId="0" borderId="0" xfId="0" applyFont="1" applyBorder="1"/>
    <xf numFmtId="0" fontId="0" fillId="2" borderId="0" xfId="0" applyFill="1"/>
    <xf numFmtId="0" fontId="0" fillId="0" borderId="12" xfId="0" applyBorder="1"/>
    <xf numFmtId="0" fontId="0" fillId="2" borderId="0" xfId="0" applyFill="1" applyBorder="1"/>
    <xf numFmtId="0" fontId="0" fillId="0" borderId="0" xfId="0" applyBorder="1"/>
    <xf numFmtId="0" fontId="0" fillId="2" borderId="13" xfId="0" applyFill="1" applyBorder="1"/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164" fontId="2" fillId="0" borderId="1" xfId="0" applyNumberFormat="1" applyFont="1" applyFill="1" applyBorder="1" applyAlignment="1">
      <alignment horizontal="justify" vertical="top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justify" vertical="justify" wrapText="1"/>
    </xf>
    <xf numFmtId="0" fontId="3" fillId="0" borderId="5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justify" vertical="justify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/>
    <xf numFmtId="164" fontId="6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/>
    </xf>
    <xf numFmtId="0" fontId="10" fillId="0" borderId="1" xfId="0" applyFont="1" applyFill="1" applyBorder="1"/>
    <xf numFmtId="164" fontId="2" fillId="0" borderId="1" xfId="0" applyNumberFormat="1" applyFont="1" applyFill="1" applyBorder="1" applyAlignment="1">
      <alignment horizontal="justify"/>
    </xf>
    <xf numFmtId="1" fontId="2" fillId="0" borderId="1" xfId="0" applyNumberFormat="1" applyFont="1" applyFill="1" applyBorder="1" applyAlignment="1">
      <alignment horizontal="justify"/>
    </xf>
    <xf numFmtId="0" fontId="2" fillId="3" borderId="1" xfId="0" applyFont="1" applyFill="1" applyBorder="1" applyAlignment="1">
      <alignment horizontal="justify" vertical="top"/>
    </xf>
    <xf numFmtId="0" fontId="3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/>
    <xf numFmtId="0" fontId="3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5" fontId="0" fillId="0" borderId="0" xfId="0" applyNumberFormat="1" applyFill="1" applyBorder="1"/>
    <xf numFmtId="0" fontId="0" fillId="0" borderId="0" xfId="0" applyFill="1" applyBorder="1"/>
    <xf numFmtId="165" fontId="0" fillId="0" borderId="13" xfId="0" applyNumberFormat="1" applyFill="1" applyBorder="1"/>
    <xf numFmtId="0" fontId="0" fillId="0" borderId="13" xfId="0" applyFill="1" applyBorder="1"/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justify" vertical="top" wrapText="1"/>
    </xf>
    <xf numFmtId="0" fontId="1" fillId="3" borderId="8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justify" vertical="top" wrapText="1"/>
    </xf>
    <xf numFmtId="0" fontId="1" fillId="3" borderId="6" xfId="0" applyFont="1" applyFill="1" applyBorder="1" applyAlignment="1">
      <alignment horizontal="justify" vertical="top" wrapText="1"/>
    </xf>
    <xf numFmtId="0" fontId="1" fillId="3" borderId="9" xfId="0" applyFont="1" applyFill="1" applyBorder="1" applyAlignment="1">
      <alignment horizontal="justify" vertical="top" wrapText="1"/>
    </xf>
    <xf numFmtId="2" fontId="3" fillId="3" borderId="4" xfId="0" applyNumberFormat="1" applyFont="1" applyFill="1" applyBorder="1" applyAlignment="1">
      <alignment horizontal="justify" vertical="top"/>
    </xf>
    <xf numFmtId="2" fontId="1" fillId="3" borderId="6" xfId="0" applyNumberFormat="1" applyFont="1" applyFill="1" applyBorder="1" applyAlignment="1">
      <alignment horizontal="justify" vertical="top"/>
    </xf>
    <xf numFmtId="2" fontId="1" fillId="3" borderId="9" xfId="0" applyNumberFormat="1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justify" vertical="top" wrapText="1"/>
    </xf>
    <xf numFmtId="2" fontId="3" fillId="0" borderId="4" xfId="0" applyNumberFormat="1" applyFont="1" applyFill="1" applyBorder="1" applyAlignment="1">
      <alignment horizontal="justify" vertical="top"/>
    </xf>
    <xf numFmtId="2" fontId="1" fillId="0" borderId="6" xfId="0" applyNumberFormat="1" applyFont="1" applyFill="1" applyBorder="1" applyAlignment="1">
      <alignment horizontal="justify" vertical="top"/>
    </xf>
    <xf numFmtId="2" fontId="1" fillId="0" borderId="9" xfId="0" applyNumberFormat="1" applyFont="1" applyFill="1" applyBorder="1" applyAlignment="1">
      <alignment horizontal="justify" vertical="top"/>
    </xf>
    <xf numFmtId="0" fontId="13" fillId="0" borderId="9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topLeftCell="B1" workbookViewId="0">
      <pane xSplit="1" topLeftCell="C1" activePane="topRight" state="frozen"/>
      <selection activeCell="B1" sqref="B1"/>
      <selection pane="topRight" activeCell="Z25" sqref="Z25"/>
    </sheetView>
  </sheetViews>
  <sheetFormatPr defaultRowHeight="12.75" x14ac:dyDescent="0.2"/>
  <cols>
    <col min="1" max="1" width="6" hidden="1" customWidth="1"/>
    <col min="2" max="2" width="29.28515625" customWidth="1"/>
    <col min="3" max="3" width="19.5703125" style="2" customWidth="1"/>
    <col min="4" max="4" width="35.42578125" style="2" customWidth="1"/>
    <col min="5" max="5" width="16.7109375" style="3" customWidth="1"/>
    <col min="6" max="6" width="9.42578125" style="9" customWidth="1"/>
    <col min="7" max="7" width="8.5703125" customWidth="1"/>
    <col min="8" max="8" width="8.7109375" customWidth="1"/>
    <col min="9" max="9" width="7.28515625" style="10" customWidth="1"/>
    <col min="10" max="10" width="9" style="13" customWidth="1"/>
    <col min="11" max="11" width="8.140625" style="1" customWidth="1"/>
    <col min="12" max="12" width="9" style="1" customWidth="1"/>
    <col min="13" max="13" width="8.5703125" style="1" customWidth="1"/>
    <col min="14" max="14" width="8.85546875" style="13" customWidth="1"/>
    <col min="15" max="15" width="8.85546875" style="1" customWidth="1"/>
    <col min="16" max="16" width="8.7109375" style="1" customWidth="1"/>
    <col min="17" max="17" width="8.28515625" style="1" customWidth="1"/>
    <col min="18" max="18" width="9.140625" style="13" customWidth="1"/>
    <col min="19" max="19" width="10.28515625" style="1" customWidth="1"/>
    <col min="20" max="21" width="9" style="1" customWidth="1"/>
    <col min="22" max="22" width="9.28515625" style="9" customWidth="1"/>
    <col min="23" max="23" width="9.140625" customWidth="1"/>
    <col min="24" max="24" width="9.7109375" customWidth="1"/>
    <col min="25" max="25" width="8.85546875" customWidth="1"/>
    <col min="26" max="26" width="10.42578125" customWidth="1"/>
    <col min="27" max="27" width="20.140625" customWidth="1"/>
  </cols>
  <sheetData>
    <row r="1" spans="1:27" s="22" customFormat="1" ht="32.2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7" s="22" customFormat="1" ht="65.25" customHeight="1" x14ac:dyDescent="0.2">
      <c r="A2" s="123" t="s">
        <v>1</v>
      </c>
      <c r="B2" s="123" t="s">
        <v>2</v>
      </c>
      <c r="C2" s="124" t="s">
        <v>3</v>
      </c>
      <c r="D2" s="124" t="s">
        <v>4</v>
      </c>
      <c r="E2" s="112" t="s">
        <v>5</v>
      </c>
      <c r="F2" s="123" t="s">
        <v>6</v>
      </c>
      <c r="G2" s="123"/>
      <c r="H2" s="123"/>
      <c r="I2" s="123"/>
      <c r="J2" s="123" t="s">
        <v>7</v>
      </c>
      <c r="K2" s="123"/>
      <c r="L2" s="123"/>
      <c r="M2" s="123"/>
      <c r="N2" s="123" t="s">
        <v>8</v>
      </c>
      <c r="O2" s="123"/>
      <c r="P2" s="123"/>
      <c r="Q2" s="123"/>
      <c r="R2" s="123" t="s">
        <v>9</v>
      </c>
      <c r="S2" s="123"/>
      <c r="T2" s="123"/>
      <c r="U2" s="123"/>
      <c r="V2" s="123" t="s">
        <v>10</v>
      </c>
      <c r="W2" s="123"/>
      <c r="X2" s="123"/>
      <c r="Y2" s="123"/>
      <c r="Z2" s="61" t="s">
        <v>11</v>
      </c>
      <c r="AA2" s="61" t="s">
        <v>12</v>
      </c>
    </row>
    <row r="3" spans="1:27" s="22" customFormat="1" ht="22.5" customHeight="1" x14ac:dyDescent="0.2">
      <c r="A3" s="123"/>
      <c r="B3" s="123"/>
      <c r="C3" s="125"/>
      <c r="D3" s="125"/>
      <c r="E3" s="112"/>
      <c r="F3" s="61" t="s">
        <v>13</v>
      </c>
      <c r="G3" s="61" t="s">
        <v>14</v>
      </c>
      <c r="H3" s="61" t="s">
        <v>15</v>
      </c>
      <c r="I3" s="61" t="s">
        <v>16</v>
      </c>
      <c r="J3" s="61" t="s">
        <v>13</v>
      </c>
      <c r="K3" s="61" t="s">
        <v>14</v>
      </c>
      <c r="L3" s="61" t="s">
        <v>15</v>
      </c>
      <c r="M3" s="61" t="s">
        <v>16</v>
      </c>
      <c r="N3" s="61" t="s">
        <v>13</v>
      </c>
      <c r="O3" s="61" t="s">
        <v>14</v>
      </c>
      <c r="P3" s="61" t="s">
        <v>15</v>
      </c>
      <c r="Q3" s="61" t="s">
        <v>16</v>
      </c>
      <c r="R3" s="61" t="s">
        <v>13</v>
      </c>
      <c r="S3" s="61" t="s">
        <v>14</v>
      </c>
      <c r="T3" s="61" t="s">
        <v>15</v>
      </c>
      <c r="U3" s="61" t="s">
        <v>16</v>
      </c>
      <c r="V3" s="61" t="s">
        <v>13</v>
      </c>
      <c r="W3" s="61" t="s">
        <v>14</v>
      </c>
      <c r="X3" s="61" t="s">
        <v>15</v>
      </c>
      <c r="Y3" s="61" t="s">
        <v>16</v>
      </c>
      <c r="Z3" s="61"/>
      <c r="AA3" s="21"/>
    </row>
    <row r="4" spans="1:27" s="26" customFormat="1" ht="108" customHeight="1" thickBot="1" x14ac:dyDescent="0.25">
      <c r="A4" s="23">
        <v>1</v>
      </c>
      <c r="B4" s="52" t="s">
        <v>113</v>
      </c>
      <c r="C4" s="116" t="s">
        <v>111</v>
      </c>
      <c r="D4" s="24" t="s">
        <v>17</v>
      </c>
      <c r="E4" s="119" t="s">
        <v>18</v>
      </c>
      <c r="F4" s="25">
        <v>324962.09999999998</v>
      </c>
      <c r="G4" s="25">
        <v>51007.5</v>
      </c>
      <c r="H4" s="25">
        <v>538641.69999999995</v>
      </c>
      <c r="I4" s="25">
        <v>0</v>
      </c>
      <c r="J4" s="25">
        <f>J5+J6+J7+J8</f>
        <v>339301.8</v>
      </c>
      <c r="K4" s="25">
        <f>K5+K6+K7+K8</f>
        <v>56781.9</v>
      </c>
      <c r="L4" s="25">
        <f>L5+L6+L7+L8</f>
        <v>584439.20000000007</v>
      </c>
      <c r="M4" s="25">
        <v>0</v>
      </c>
      <c r="N4" s="25">
        <f t="shared" ref="N4:Y4" si="0">N5+N6+N7+N8</f>
        <v>337400.1</v>
      </c>
      <c r="O4" s="25">
        <f t="shared" si="0"/>
        <v>40578.199999999997</v>
      </c>
      <c r="P4" s="25">
        <f t="shared" si="0"/>
        <v>526106.5</v>
      </c>
      <c r="Q4" s="25">
        <f t="shared" si="0"/>
        <v>0</v>
      </c>
      <c r="R4" s="25">
        <f t="shared" si="0"/>
        <v>331964.40000000002</v>
      </c>
      <c r="S4" s="25">
        <f t="shared" si="0"/>
        <v>41268.5</v>
      </c>
      <c r="T4" s="25">
        <f t="shared" si="0"/>
        <v>531715.4</v>
      </c>
      <c r="U4" s="25">
        <f t="shared" si="0"/>
        <v>0</v>
      </c>
      <c r="V4" s="25">
        <f t="shared" si="0"/>
        <v>356184.19999999995</v>
      </c>
      <c r="W4" s="25">
        <f t="shared" si="0"/>
        <v>22062.799999999999</v>
      </c>
      <c r="X4" s="25">
        <f t="shared" si="0"/>
        <v>557906.6</v>
      </c>
      <c r="Y4" s="25">
        <f t="shared" si="0"/>
        <v>0</v>
      </c>
      <c r="Z4" s="25">
        <f>Y4+X4+W4+V4+U4+T4+S4+R4+Q4+P4+O4+N4+M4+L4+K4+J4+I4+H4+G4+F4</f>
        <v>4640320.8999999994</v>
      </c>
      <c r="AA4" s="16"/>
    </row>
    <row r="5" spans="1:27" s="22" customFormat="1" ht="102.75" customHeight="1" x14ac:dyDescent="0.2">
      <c r="A5" s="27"/>
      <c r="B5" s="18" t="s">
        <v>19</v>
      </c>
      <c r="C5" s="117"/>
      <c r="D5" s="28" t="s">
        <v>20</v>
      </c>
      <c r="E5" s="120"/>
      <c r="F5" s="29">
        <v>153291.5</v>
      </c>
      <c r="G5" s="29">
        <v>38301.4</v>
      </c>
      <c r="H5" s="29">
        <v>478620.1</v>
      </c>
      <c r="I5" s="29">
        <v>0</v>
      </c>
      <c r="J5" s="29">
        <v>157125</v>
      </c>
      <c r="K5" s="29">
        <v>40149</v>
      </c>
      <c r="L5" s="29">
        <v>527292.30000000005</v>
      </c>
      <c r="M5" s="29">
        <v>0</v>
      </c>
      <c r="N5" s="29">
        <v>157245.6</v>
      </c>
      <c r="O5" s="29">
        <v>39618.199999999997</v>
      </c>
      <c r="P5" s="29">
        <v>513754.6</v>
      </c>
      <c r="Q5" s="29">
        <v>0</v>
      </c>
      <c r="R5" s="29">
        <v>157398</v>
      </c>
      <c r="S5" s="29">
        <v>41268.5</v>
      </c>
      <c r="T5" s="29">
        <v>514126.7</v>
      </c>
      <c r="U5" s="29">
        <v>0</v>
      </c>
      <c r="V5" s="29">
        <v>174079.6</v>
      </c>
      <c r="W5" s="29">
        <v>22062.799999999999</v>
      </c>
      <c r="X5" s="29">
        <v>524840.69999999995</v>
      </c>
      <c r="Y5" s="29">
        <v>0</v>
      </c>
      <c r="Z5" s="25">
        <f t="shared" ref="Z5:Z46" si="1">Y5+X5+W5+V5+U5+T5+S5+R5+Q5+P5+O5+N5+M5+L5+K5+J5+I5+H5+G5+F5</f>
        <v>3539174</v>
      </c>
      <c r="AA5" s="21"/>
    </row>
    <row r="6" spans="1:27" s="22" customFormat="1" ht="145.5" customHeight="1" x14ac:dyDescent="0.2">
      <c r="A6" s="27"/>
      <c r="B6" s="18" t="s">
        <v>21</v>
      </c>
      <c r="C6" s="117"/>
      <c r="D6" s="28" t="s">
        <v>22</v>
      </c>
      <c r="E6" s="120"/>
      <c r="F6" s="29">
        <v>77668.399999999994</v>
      </c>
      <c r="G6" s="29">
        <v>0</v>
      </c>
      <c r="H6" s="29">
        <v>365.3</v>
      </c>
      <c r="I6" s="29">
        <v>0</v>
      </c>
      <c r="J6" s="29">
        <v>89871.9</v>
      </c>
      <c r="K6" s="29">
        <v>1343.3</v>
      </c>
      <c r="L6" s="29">
        <v>2962.9</v>
      </c>
      <c r="M6" s="29">
        <v>0</v>
      </c>
      <c r="N6" s="29">
        <v>91531.7</v>
      </c>
      <c r="O6" s="29">
        <v>0</v>
      </c>
      <c r="P6" s="29">
        <v>1281.5999999999999</v>
      </c>
      <c r="Q6" s="29">
        <v>0</v>
      </c>
      <c r="R6" s="29">
        <v>92009.4</v>
      </c>
      <c r="S6" s="29">
        <v>0</v>
      </c>
      <c r="T6" s="29">
        <v>1281.5999999999999</v>
      </c>
      <c r="U6" s="29">
        <v>0</v>
      </c>
      <c r="V6" s="29">
        <v>97904</v>
      </c>
      <c r="W6" s="29">
        <v>0</v>
      </c>
      <c r="X6" s="29">
        <v>8249.4</v>
      </c>
      <c r="Y6" s="29">
        <v>0</v>
      </c>
      <c r="Z6" s="25">
        <f>Y6+X6+W6+V6+U6+T6+S6+R6+Q6+P6+O6+N6+M6+L6+K6+J6+I6+H6+G6+F6</f>
        <v>464469.5</v>
      </c>
      <c r="AA6" s="21"/>
    </row>
    <row r="7" spans="1:27" s="22" customFormat="1" ht="42" customHeight="1" x14ac:dyDescent="0.2">
      <c r="A7" s="27"/>
      <c r="B7" s="18" t="s">
        <v>23</v>
      </c>
      <c r="C7" s="117"/>
      <c r="D7" s="28" t="s">
        <v>24</v>
      </c>
      <c r="E7" s="120"/>
      <c r="F7" s="29">
        <v>82</v>
      </c>
      <c r="G7" s="29">
        <v>0</v>
      </c>
      <c r="H7" s="29">
        <v>0</v>
      </c>
      <c r="I7" s="29">
        <v>0</v>
      </c>
      <c r="J7" s="29">
        <v>102</v>
      </c>
      <c r="K7" s="29">
        <v>0</v>
      </c>
      <c r="L7" s="29">
        <v>0</v>
      </c>
      <c r="M7" s="29">
        <v>0</v>
      </c>
      <c r="N7" s="29">
        <v>106</v>
      </c>
      <c r="O7" s="29">
        <v>0</v>
      </c>
      <c r="P7" s="29">
        <v>0</v>
      </c>
      <c r="Q7" s="29">
        <v>0</v>
      </c>
      <c r="R7" s="29">
        <v>106</v>
      </c>
      <c r="S7" s="29">
        <v>0</v>
      </c>
      <c r="T7" s="29">
        <v>0</v>
      </c>
      <c r="U7" s="29">
        <v>0</v>
      </c>
      <c r="V7" s="29">
        <v>94.1</v>
      </c>
      <c r="W7" s="29">
        <v>0</v>
      </c>
      <c r="X7" s="29">
        <v>0</v>
      </c>
      <c r="Y7" s="29">
        <v>0</v>
      </c>
      <c r="Z7" s="25">
        <f t="shared" si="1"/>
        <v>490.1</v>
      </c>
      <c r="AA7" s="21"/>
    </row>
    <row r="8" spans="1:27" s="22" customFormat="1" ht="54.75" customHeight="1" x14ac:dyDescent="0.2">
      <c r="A8" s="27"/>
      <c r="B8" s="18" t="s">
        <v>25</v>
      </c>
      <c r="C8" s="118"/>
      <c r="D8" s="28" t="s">
        <v>26</v>
      </c>
      <c r="E8" s="121"/>
      <c r="F8" s="29">
        <v>93920.2</v>
      </c>
      <c r="G8" s="29">
        <v>12706.1</v>
      </c>
      <c r="H8" s="29">
        <v>59656.3</v>
      </c>
      <c r="I8" s="29">
        <v>0</v>
      </c>
      <c r="J8" s="29">
        <v>92202.9</v>
      </c>
      <c r="K8" s="29">
        <v>15289.6</v>
      </c>
      <c r="L8" s="29">
        <v>54184</v>
      </c>
      <c r="M8" s="29">
        <v>0</v>
      </c>
      <c r="N8" s="29">
        <v>88516.800000000003</v>
      </c>
      <c r="O8" s="29">
        <v>960</v>
      </c>
      <c r="P8" s="29">
        <v>11070.3</v>
      </c>
      <c r="Q8" s="29">
        <v>0</v>
      </c>
      <c r="R8" s="29">
        <v>82451</v>
      </c>
      <c r="S8" s="29">
        <v>0</v>
      </c>
      <c r="T8" s="29">
        <v>16307.1</v>
      </c>
      <c r="U8" s="29">
        <v>0</v>
      </c>
      <c r="V8" s="29">
        <v>84106.5</v>
      </c>
      <c r="W8" s="29">
        <v>0</v>
      </c>
      <c r="X8" s="29">
        <v>24816.5</v>
      </c>
      <c r="Y8" s="29">
        <v>0</v>
      </c>
      <c r="Z8" s="25">
        <f t="shared" si="1"/>
        <v>636187.29999999993</v>
      </c>
      <c r="AA8" s="21"/>
    </row>
    <row r="9" spans="1:27" s="22" customFormat="1" ht="39" customHeight="1" x14ac:dyDescent="0.25">
      <c r="A9" s="30">
        <v>2</v>
      </c>
      <c r="B9" s="54" t="s">
        <v>114</v>
      </c>
      <c r="C9" s="109" t="s">
        <v>112</v>
      </c>
      <c r="D9" s="106" t="s">
        <v>27</v>
      </c>
      <c r="E9" s="112" t="s">
        <v>28</v>
      </c>
      <c r="F9" s="32">
        <f>F10+F11+F12</f>
        <v>129913</v>
      </c>
      <c r="G9" s="32">
        <f t="shared" ref="G9:Y9" si="2">G10+G11+G12</f>
        <v>641.79999999999995</v>
      </c>
      <c r="H9" s="32">
        <f t="shared" si="2"/>
        <v>17030.300000000003</v>
      </c>
      <c r="I9" s="32">
        <f t="shared" si="2"/>
        <v>467</v>
      </c>
      <c r="J9" s="33">
        <f t="shared" si="2"/>
        <v>154128.19999999998</v>
      </c>
      <c r="K9" s="32">
        <f t="shared" si="2"/>
        <v>514.1</v>
      </c>
      <c r="L9" s="32">
        <f t="shared" si="2"/>
        <v>2497.6999999999998</v>
      </c>
      <c r="M9" s="32">
        <f t="shared" si="2"/>
        <v>520</v>
      </c>
      <c r="N9" s="33">
        <f t="shared" si="2"/>
        <v>154679.5</v>
      </c>
      <c r="O9" s="32">
        <f t="shared" si="2"/>
        <v>514.1</v>
      </c>
      <c r="P9" s="32">
        <f t="shared" si="2"/>
        <v>162.30000000000001</v>
      </c>
      <c r="Q9" s="32">
        <f t="shared" si="2"/>
        <v>657</v>
      </c>
      <c r="R9" s="33">
        <f t="shared" si="2"/>
        <v>153398.5</v>
      </c>
      <c r="S9" s="32">
        <f t="shared" si="2"/>
        <v>514.1</v>
      </c>
      <c r="T9" s="32">
        <f t="shared" si="2"/>
        <v>162.30000000000001</v>
      </c>
      <c r="U9" s="32">
        <f t="shared" si="2"/>
        <v>1296</v>
      </c>
      <c r="V9" s="32">
        <f t="shared" si="2"/>
        <v>130570.5</v>
      </c>
      <c r="W9" s="32">
        <f t="shared" si="2"/>
        <v>0</v>
      </c>
      <c r="X9" s="32">
        <f t="shared" si="2"/>
        <v>12084.2</v>
      </c>
      <c r="Y9" s="32">
        <f t="shared" si="2"/>
        <v>1296</v>
      </c>
      <c r="Z9" s="25">
        <f t="shared" si="1"/>
        <v>761046.6</v>
      </c>
      <c r="AA9" s="21"/>
    </row>
    <row r="10" spans="1:27" s="22" customFormat="1" ht="48" customHeight="1" x14ac:dyDescent="0.25">
      <c r="A10" s="34"/>
      <c r="B10" s="35" t="s">
        <v>29</v>
      </c>
      <c r="C10" s="110"/>
      <c r="D10" s="107"/>
      <c r="E10" s="112"/>
      <c r="F10" s="15">
        <v>2670.7</v>
      </c>
      <c r="G10" s="15">
        <v>509.3</v>
      </c>
      <c r="H10" s="15">
        <v>178.9</v>
      </c>
      <c r="I10" s="15">
        <v>200</v>
      </c>
      <c r="J10" s="15">
        <v>485.3</v>
      </c>
      <c r="K10" s="15">
        <v>379.1</v>
      </c>
      <c r="L10" s="15">
        <v>119.7</v>
      </c>
      <c r="M10" s="15">
        <v>250</v>
      </c>
      <c r="N10" s="15">
        <v>1591</v>
      </c>
      <c r="O10" s="15">
        <v>379.1</v>
      </c>
      <c r="P10" s="15">
        <v>119.7</v>
      </c>
      <c r="Q10" s="15">
        <v>370</v>
      </c>
      <c r="R10" s="15">
        <v>320</v>
      </c>
      <c r="S10" s="15">
        <v>379.1</v>
      </c>
      <c r="T10" s="15">
        <v>119.7</v>
      </c>
      <c r="U10" s="15">
        <v>950</v>
      </c>
      <c r="V10" s="15">
        <v>320</v>
      </c>
      <c r="W10" s="15">
        <v>0</v>
      </c>
      <c r="X10" s="15">
        <v>1304</v>
      </c>
      <c r="Y10" s="15">
        <v>950</v>
      </c>
      <c r="Z10" s="20">
        <f t="shared" si="1"/>
        <v>11595.599999999999</v>
      </c>
      <c r="AA10" s="21"/>
    </row>
    <row r="11" spans="1:27" s="22" customFormat="1" ht="24" x14ac:dyDescent="0.25">
      <c r="A11" s="34"/>
      <c r="B11" s="35" t="s">
        <v>30</v>
      </c>
      <c r="C11" s="110"/>
      <c r="D11" s="107"/>
      <c r="E11" s="112"/>
      <c r="F11" s="15">
        <v>0</v>
      </c>
      <c r="G11" s="15">
        <v>0</v>
      </c>
      <c r="H11" s="15">
        <v>0</v>
      </c>
      <c r="I11" s="15">
        <v>132</v>
      </c>
      <c r="J11" s="15">
        <v>20</v>
      </c>
      <c r="K11" s="15">
        <v>0</v>
      </c>
      <c r="L11" s="15">
        <v>0</v>
      </c>
      <c r="M11" s="15">
        <v>135</v>
      </c>
      <c r="N11" s="15">
        <v>40</v>
      </c>
      <c r="O11" s="15">
        <v>0</v>
      </c>
      <c r="P11" s="15">
        <v>0</v>
      </c>
      <c r="Q11" s="15">
        <v>140</v>
      </c>
      <c r="R11" s="15">
        <v>20</v>
      </c>
      <c r="S11" s="15">
        <v>0</v>
      </c>
      <c r="T11" s="15">
        <v>0</v>
      </c>
      <c r="U11" s="15">
        <v>198</v>
      </c>
      <c r="V11" s="15">
        <v>20</v>
      </c>
      <c r="W11" s="15">
        <v>0</v>
      </c>
      <c r="X11" s="15">
        <v>0</v>
      </c>
      <c r="Y11" s="15">
        <v>198</v>
      </c>
      <c r="Z11" s="25">
        <f t="shared" si="1"/>
        <v>903</v>
      </c>
      <c r="AA11" s="21"/>
    </row>
    <row r="12" spans="1:27" s="22" customFormat="1" ht="15.75" x14ac:dyDescent="0.25">
      <c r="A12" s="34"/>
      <c r="B12" s="35" t="s">
        <v>31</v>
      </c>
      <c r="C12" s="111"/>
      <c r="D12" s="108"/>
      <c r="E12" s="112"/>
      <c r="F12" s="15">
        <v>127242.3</v>
      </c>
      <c r="G12" s="15">
        <v>132.5</v>
      </c>
      <c r="H12" s="15">
        <v>16851.400000000001</v>
      </c>
      <c r="I12" s="15">
        <v>135</v>
      </c>
      <c r="J12" s="15">
        <v>153622.9</v>
      </c>
      <c r="K12" s="15">
        <v>135</v>
      </c>
      <c r="L12" s="15">
        <v>2378</v>
      </c>
      <c r="M12" s="15">
        <v>135</v>
      </c>
      <c r="N12" s="15">
        <v>153048.5</v>
      </c>
      <c r="O12" s="15">
        <v>135</v>
      </c>
      <c r="P12" s="15">
        <v>42.6</v>
      </c>
      <c r="Q12" s="15">
        <v>147</v>
      </c>
      <c r="R12" s="15">
        <v>153058.5</v>
      </c>
      <c r="S12" s="15">
        <v>135</v>
      </c>
      <c r="T12" s="15">
        <v>42.6</v>
      </c>
      <c r="U12" s="15">
        <v>148</v>
      </c>
      <c r="V12" s="15">
        <v>130230.5</v>
      </c>
      <c r="W12" s="15">
        <v>0</v>
      </c>
      <c r="X12" s="15">
        <v>10780.2</v>
      </c>
      <c r="Y12" s="15">
        <v>148</v>
      </c>
      <c r="Z12" s="25">
        <f t="shared" si="1"/>
        <v>748548.00000000012</v>
      </c>
      <c r="AA12" s="21"/>
    </row>
    <row r="13" spans="1:27" s="22" customFormat="1" ht="110.25" customHeight="1" x14ac:dyDescent="0.25">
      <c r="A13" s="36">
        <v>3</v>
      </c>
      <c r="B13" s="31" t="s">
        <v>115</v>
      </c>
      <c r="C13" s="106" t="s">
        <v>104</v>
      </c>
      <c r="D13" s="28" t="s">
        <v>32</v>
      </c>
      <c r="E13" s="112" t="s">
        <v>33</v>
      </c>
      <c r="F13" s="32">
        <f>F14+F15</f>
        <v>51906.8</v>
      </c>
      <c r="G13" s="32">
        <f t="shared" ref="G13:Y13" si="3">G14+G15</f>
        <v>0</v>
      </c>
      <c r="H13" s="32">
        <f t="shared" si="3"/>
        <v>5086.8</v>
      </c>
      <c r="I13" s="32">
        <f t="shared" si="3"/>
        <v>0</v>
      </c>
      <c r="J13" s="32">
        <f t="shared" si="3"/>
        <v>73899</v>
      </c>
      <c r="K13" s="32">
        <f t="shared" si="3"/>
        <v>0</v>
      </c>
      <c r="L13" s="32">
        <f t="shared" si="3"/>
        <v>3758</v>
      </c>
      <c r="M13" s="32">
        <f t="shared" si="3"/>
        <v>0</v>
      </c>
      <c r="N13" s="32">
        <f t="shared" si="3"/>
        <v>64251.8</v>
      </c>
      <c r="O13" s="32">
        <f t="shared" si="3"/>
        <v>0</v>
      </c>
      <c r="P13" s="32">
        <f t="shared" si="3"/>
        <v>1060.3</v>
      </c>
      <c r="Q13" s="32">
        <f t="shared" si="3"/>
        <v>0</v>
      </c>
      <c r="R13" s="32">
        <f t="shared" si="3"/>
        <v>61721.3</v>
      </c>
      <c r="S13" s="32">
        <f t="shared" si="3"/>
        <v>0</v>
      </c>
      <c r="T13" s="32">
        <f t="shared" si="3"/>
        <v>0</v>
      </c>
      <c r="U13" s="32">
        <f t="shared" si="3"/>
        <v>0</v>
      </c>
      <c r="V13" s="32">
        <f t="shared" si="3"/>
        <v>67361.399999999994</v>
      </c>
      <c r="W13" s="32">
        <f t="shared" si="3"/>
        <v>0</v>
      </c>
      <c r="X13" s="32">
        <f t="shared" si="3"/>
        <v>0</v>
      </c>
      <c r="Y13" s="32">
        <f t="shared" si="3"/>
        <v>0</v>
      </c>
      <c r="Z13" s="25">
        <f t="shared" si="1"/>
        <v>329045.39999999997</v>
      </c>
      <c r="AA13" s="21"/>
    </row>
    <row r="14" spans="1:27" s="22" customFormat="1" ht="63.75" x14ac:dyDescent="0.2">
      <c r="A14" s="37"/>
      <c r="B14" s="35" t="s">
        <v>101</v>
      </c>
      <c r="C14" s="107"/>
      <c r="D14" s="28" t="s">
        <v>34</v>
      </c>
      <c r="E14" s="112"/>
      <c r="F14" s="38">
        <v>51726.8</v>
      </c>
      <c r="G14" s="15">
        <v>0</v>
      </c>
      <c r="H14" s="15">
        <v>5086.8</v>
      </c>
      <c r="I14" s="38">
        <v>0</v>
      </c>
      <c r="J14" s="38">
        <v>73589</v>
      </c>
      <c r="K14" s="38">
        <v>0</v>
      </c>
      <c r="L14" s="15">
        <v>3758</v>
      </c>
      <c r="M14" s="38">
        <v>0</v>
      </c>
      <c r="N14" s="38">
        <v>64061.8</v>
      </c>
      <c r="O14" s="38">
        <v>0</v>
      </c>
      <c r="P14" s="15">
        <v>1060.3</v>
      </c>
      <c r="Q14" s="38">
        <v>0</v>
      </c>
      <c r="R14" s="38">
        <v>61531.3</v>
      </c>
      <c r="S14" s="38">
        <v>0</v>
      </c>
      <c r="T14" s="38">
        <v>0</v>
      </c>
      <c r="U14" s="38">
        <v>0</v>
      </c>
      <c r="V14" s="38">
        <v>67171.399999999994</v>
      </c>
      <c r="W14" s="38">
        <v>0</v>
      </c>
      <c r="X14" s="38">
        <v>0</v>
      </c>
      <c r="Y14" s="38">
        <v>0</v>
      </c>
      <c r="Z14" s="25">
        <f t="shared" si="1"/>
        <v>327985.39999999997</v>
      </c>
      <c r="AA14" s="21"/>
    </row>
    <row r="15" spans="1:27" s="22" customFormat="1" ht="55.5" customHeight="1" x14ac:dyDescent="0.2">
      <c r="A15" s="37"/>
      <c r="B15" s="35" t="s">
        <v>100</v>
      </c>
      <c r="C15" s="108"/>
      <c r="D15" s="60" t="s">
        <v>35</v>
      </c>
      <c r="E15" s="112"/>
      <c r="F15" s="15">
        <v>180</v>
      </c>
      <c r="G15" s="38">
        <v>0</v>
      </c>
      <c r="H15" s="38">
        <v>0</v>
      </c>
      <c r="I15" s="38">
        <v>0</v>
      </c>
      <c r="J15" s="15">
        <v>310</v>
      </c>
      <c r="K15" s="38">
        <v>0</v>
      </c>
      <c r="L15" s="38">
        <v>0</v>
      </c>
      <c r="M15" s="38">
        <v>0</v>
      </c>
      <c r="N15" s="15">
        <v>190</v>
      </c>
      <c r="O15" s="38">
        <v>0</v>
      </c>
      <c r="P15" s="38">
        <v>0</v>
      </c>
      <c r="Q15" s="38">
        <v>0</v>
      </c>
      <c r="R15" s="15">
        <v>190</v>
      </c>
      <c r="S15" s="38">
        <v>0</v>
      </c>
      <c r="T15" s="38">
        <v>0</v>
      </c>
      <c r="U15" s="38">
        <v>0</v>
      </c>
      <c r="V15" s="15">
        <v>190</v>
      </c>
      <c r="W15" s="38">
        <v>0</v>
      </c>
      <c r="X15" s="38">
        <v>0</v>
      </c>
      <c r="Y15" s="38">
        <v>0</v>
      </c>
      <c r="Z15" s="25">
        <f t="shared" si="1"/>
        <v>1060</v>
      </c>
      <c r="AA15" s="21"/>
    </row>
    <row r="16" spans="1:27" s="22" customFormat="1" ht="80.25" customHeight="1" x14ac:dyDescent="0.25">
      <c r="A16" s="36">
        <v>4</v>
      </c>
      <c r="B16" s="31" t="s">
        <v>116</v>
      </c>
      <c r="C16" s="106" t="s">
        <v>108</v>
      </c>
      <c r="D16" s="28" t="s">
        <v>36</v>
      </c>
      <c r="E16" s="59" t="s">
        <v>37</v>
      </c>
      <c r="F16" s="39">
        <f>F17+F18+F19+F20+F21+F22+F23</f>
        <v>18000.800000000003</v>
      </c>
      <c r="G16" s="39">
        <f t="shared" ref="G16:Y16" si="4">G17+G18+G19+G20+G21+G22+G23</f>
        <v>5191.4000000000005</v>
      </c>
      <c r="H16" s="39">
        <f t="shared" si="4"/>
        <v>74870.2</v>
      </c>
      <c r="I16" s="40">
        <f t="shared" si="4"/>
        <v>1093.5</v>
      </c>
      <c r="J16" s="40">
        <f t="shared" si="4"/>
        <v>25515.4</v>
      </c>
      <c r="K16" s="40">
        <f t="shared" si="4"/>
        <v>316.2</v>
      </c>
      <c r="L16" s="39">
        <f t="shared" si="4"/>
        <v>86646.099999999991</v>
      </c>
      <c r="M16" s="40">
        <f t="shared" si="4"/>
        <v>46431.5</v>
      </c>
      <c r="N16" s="40">
        <f t="shared" si="4"/>
        <v>7945.7999999999993</v>
      </c>
      <c r="O16" s="40">
        <f t="shared" si="4"/>
        <v>7243.0999999999995</v>
      </c>
      <c r="P16" s="39">
        <f t="shared" si="4"/>
        <v>10655.1</v>
      </c>
      <c r="Q16" s="40">
        <f t="shared" si="4"/>
        <v>37023.800000000003</v>
      </c>
      <c r="R16" s="40">
        <f t="shared" si="4"/>
        <v>2226.4</v>
      </c>
      <c r="S16" s="39">
        <f t="shared" si="4"/>
        <v>9560.2999999999993</v>
      </c>
      <c r="T16" s="39">
        <f t="shared" si="4"/>
        <v>5538.8</v>
      </c>
      <c r="U16" s="40">
        <f t="shared" si="4"/>
        <v>0</v>
      </c>
      <c r="V16" s="40">
        <f t="shared" si="4"/>
        <v>1901.8000000000002</v>
      </c>
      <c r="W16" s="40">
        <f t="shared" si="4"/>
        <v>0</v>
      </c>
      <c r="X16" s="40">
        <f t="shared" si="4"/>
        <v>20128.2</v>
      </c>
      <c r="Y16" s="40">
        <f t="shared" si="4"/>
        <v>0</v>
      </c>
      <c r="Z16" s="25">
        <f t="shared" si="1"/>
        <v>360288.4</v>
      </c>
      <c r="AA16" s="21"/>
    </row>
    <row r="17" spans="1:27" s="22" customFormat="1" ht="84" x14ac:dyDescent="0.2">
      <c r="A17" s="41"/>
      <c r="B17" s="35" t="s">
        <v>38</v>
      </c>
      <c r="C17" s="107"/>
      <c r="D17" s="28" t="s">
        <v>39</v>
      </c>
      <c r="E17" s="112" t="s">
        <v>37</v>
      </c>
      <c r="F17" s="42">
        <v>616.70000000000005</v>
      </c>
      <c r="G17" s="43">
        <v>0</v>
      </c>
      <c r="H17" s="43">
        <v>106.7</v>
      </c>
      <c r="I17" s="43">
        <v>1093.5</v>
      </c>
      <c r="J17" s="42">
        <v>9816.4</v>
      </c>
      <c r="K17" s="43">
        <v>0</v>
      </c>
      <c r="L17" s="43">
        <v>5235.5</v>
      </c>
      <c r="M17" s="43">
        <v>46431.5</v>
      </c>
      <c r="N17" s="43">
        <v>6421.9</v>
      </c>
      <c r="O17" s="43">
        <v>0</v>
      </c>
      <c r="P17" s="43">
        <v>2838</v>
      </c>
      <c r="Q17" s="43">
        <v>37023.800000000003</v>
      </c>
      <c r="R17" s="43">
        <v>702.5</v>
      </c>
      <c r="S17" s="42">
        <v>0</v>
      </c>
      <c r="T17" s="43">
        <v>0</v>
      </c>
      <c r="U17" s="43">
        <v>0</v>
      </c>
      <c r="V17" s="42">
        <v>1000</v>
      </c>
      <c r="W17" s="43">
        <v>0</v>
      </c>
      <c r="X17" s="43">
        <v>0</v>
      </c>
      <c r="Y17" s="43">
        <v>0</v>
      </c>
      <c r="Z17" s="25">
        <f t="shared" si="1"/>
        <v>111286.5</v>
      </c>
      <c r="AA17" s="21"/>
    </row>
    <row r="18" spans="1:27" s="22" customFormat="1" ht="48" customHeight="1" x14ac:dyDescent="0.2">
      <c r="A18" s="41"/>
      <c r="B18" s="35" t="s">
        <v>40</v>
      </c>
      <c r="C18" s="107"/>
      <c r="D18" s="28" t="s">
        <v>41</v>
      </c>
      <c r="E18" s="112"/>
      <c r="F18" s="43">
        <v>157</v>
      </c>
      <c r="G18" s="42">
        <v>254.1</v>
      </c>
      <c r="H18" s="43">
        <v>628.20000000000005</v>
      </c>
      <c r="I18" s="43">
        <v>0</v>
      </c>
      <c r="J18" s="43">
        <v>368.4</v>
      </c>
      <c r="K18" s="42">
        <v>316.2</v>
      </c>
      <c r="L18" s="43">
        <v>932.7</v>
      </c>
      <c r="M18" s="43">
        <v>0</v>
      </c>
      <c r="N18" s="43">
        <v>605.20000000000005</v>
      </c>
      <c r="O18" s="43">
        <v>245.2</v>
      </c>
      <c r="P18" s="42">
        <v>726.8</v>
      </c>
      <c r="Q18" s="43">
        <v>0</v>
      </c>
      <c r="R18" s="43">
        <v>605.20000000000005</v>
      </c>
      <c r="S18" s="43">
        <v>242.5</v>
      </c>
      <c r="T18" s="43">
        <v>724</v>
      </c>
      <c r="U18" s="43">
        <v>0</v>
      </c>
      <c r="V18" s="43">
        <v>374.9</v>
      </c>
      <c r="W18" s="43">
        <v>0</v>
      </c>
      <c r="X18" s="43">
        <v>0</v>
      </c>
      <c r="Y18" s="43">
        <v>0</v>
      </c>
      <c r="Z18" s="25">
        <f t="shared" si="1"/>
        <v>6180.4</v>
      </c>
      <c r="AA18" s="21"/>
    </row>
    <row r="19" spans="1:27" s="22" customFormat="1" ht="63.75" x14ac:dyDescent="0.2">
      <c r="A19" s="41"/>
      <c r="B19" s="35" t="s">
        <v>42</v>
      </c>
      <c r="C19" s="107"/>
      <c r="D19" s="28" t="s">
        <v>43</v>
      </c>
      <c r="E19" s="112"/>
      <c r="F19" s="42">
        <v>6</v>
      </c>
      <c r="G19" s="43">
        <v>0</v>
      </c>
      <c r="H19" s="42">
        <v>6</v>
      </c>
      <c r="I19" s="43">
        <v>0</v>
      </c>
      <c r="J19" s="43">
        <v>1.5</v>
      </c>
      <c r="K19" s="43">
        <v>0</v>
      </c>
      <c r="L19" s="43">
        <v>1.5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24.8</v>
      </c>
      <c r="W19" s="43">
        <v>0</v>
      </c>
      <c r="X19" s="43">
        <v>0</v>
      </c>
      <c r="Y19" s="43">
        <v>0</v>
      </c>
      <c r="Z19" s="25">
        <f t="shared" si="1"/>
        <v>39.799999999999997</v>
      </c>
      <c r="AA19" s="21"/>
    </row>
    <row r="20" spans="1:27" s="22" customFormat="1" ht="105" customHeight="1" x14ac:dyDescent="0.2">
      <c r="A20" s="41"/>
      <c r="B20" s="35" t="s">
        <v>44</v>
      </c>
      <c r="C20" s="107"/>
      <c r="D20" s="28" t="s">
        <v>45</v>
      </c>
      <c r="E20" s="112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2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2.8</v>
      </c>
      <c r="W20" s="43">
        <v>0</v>
      </c>
      <c r="X20" s="43">
        <v>0</v>
      </c>
      <c r="Y20" s="43">
        <v>0</v>
      </c>
      <c r="Z20" s="25">
        <f t="shared" si="1"/>
        <v>2.8</v>
      </c>
      <c r="AA20" s="21"/>
    </row>
    <row r="21" spans="1:27" s="22" customFormat="1" ht="122.25" customHeight="1" x14ac:dyDescent="0.2">
      <c r="A21" s="41"/>
      <c r="B21" s="35" t="s">
        <v>46</v>
      </c>
      <c r="C21" s="107"/>
      <c r="D21" s="28" t="s">
        <v>47</v>
      </c>
      <c r="E21" s="59" t="s">
        <v>48</v>
      </c>
      <c r="F21" s="42">
        <v>16421.2</v>
      </c>
      <c r="G21" s="43">
        <v>0</v>
      </c>
      <c r="H21" s="43">
        <v>62780.5</v>
      </c>
      <c r="I21" s="43">
        <v>0</v>
      </c>
      <c r="J21" s="42">
        <v>14555.1</v>
      </c>
      <c r="K21" s="43">
        <v>0</v>
      </c>
      <c r="L21" s="43">
        <v>57094.7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2">
        <v>0</v>
      </c>
      <c r="W21" s="43">
        <v>0</v>
      </c>
      <c r="X21" s="43">
        <v>0</v>
      </c>
      <c r="Y21" s="43">
        <v>0</v>
      </c>
      <c r="Z21" s="25">
        <f t="shared" si="1"/>
        <v>150851.5</v>
      </c>
      <c r="AA21" s="21"/>
    </row>
    <row r="22" spans="1:27" s="22" customFormat="1" ht="76.5" x14ac:dyDescent="0.2">
      <c r="A22" s="41"/>
      <c r="B22" s="35" t="s">
        <v>49</v>
      </c>
      <c r="C22" s="107"/>
      <c r="D22" s="28" t="s">
        <v>50</v>
      </c>
      <c r="E22" s="59" t="s">
        <v>37</v>
      </c>
      <c r="F22" s="42">
        <v>161.5</v>
      </c>
      <c r="G22" s="43">
        <v>0</v>
      </c>
      <c r="H22" s="43">
        <v>0</v>
      </c>
      <c r="I22" s="43">
        <v>0</v>
      </c>
      <c r="J22" s="43">
        <v>161.5</v>
      </c>
      <c r="K22" s="43">
        <v>0</v>
      </c>
      <c r="L22" s="43">
        <v>0</v>
      </c>
      <c r="M22" s="43">
        <v>0</v>
      </c>
      <c r="N22" s="43">
        <v>161.5</v>
      </c>
      <c r="O22" s="43">
        <v>0</v>
      </c>
      <c r="P22" s="43">
        <v>0</v>
      </c>
      <c r="Q22" s="43">
        <v>0</v>
      </c>
      <c r="R22" s="43">
        <v>161.5</v>
      </c>
      <c r="S22" s="43">
        <v>0</v>
      </c>
      <c r="T22" s="43">
        <v>0</v>
      </c>
      <c r="U22" s="43">
        <v>0</v>
      </c>
      <c r="V22" s="43">
        <v>166.9</v>
      </c>
      <c r="W22" s="43">
        <v>0</v>
      </c>
      <c r="X22" s="43">
        <v>0</v>
      </c>
      <c r="Y22" s="43">
        <v>0</v>
      </c>
      <c r="Z22" s="25">
        <f t="shared" si="1"/>
        <v>812.9</v>
      </c>
      <c r="AA22" s="21"/>
    </row>
    <row r="23" spans="1:27" s="22" customFormat="1" ht="76.5" customHeight="1" x14ac:dyDescent="0.2">
      <c r="A23" s="41"/>
      <c r="B23" s="35" t="s">
        <v>51</v>
      </c>
      <c r="C23" s="108"/>
      <c r="D23" s="28" t="s">
        <v>52</v>
      </c>
      <c r="E23" s="59" t="s">
        <v>53</v>
      </c>
      <c r="F23" s="43">
        <v>638.4</v>
      </c>
      <c r="G23" s="43">
        <v>4937.3</v>
      </c>
      <c r="H23" s="42">
        <v>11348.8</v>
      </c>
      <c r="I23" s="43">
        <v>0</v>
      </c>
      <c r="J23" s="43">
        <v>612.5</v>
      </c>
      <c r="K23" s="43">
        <v>0</v>
      </c>
      <c r="L23" s="42">
        <v>23381.7</v>
      </c>
      <c r="M23" s="43">
        <v>0</v>
      </c>
      <c r="N23" s="43">
        <v>757.2</v>
      </c>
      <c r="O23" s="43">
        <v>6997.9</v>
      </c>
      <c r="P23" s="42">
        <v>7090.3</v>
      </c>
      <c r="Q23" s="43">
        <v>0</v>
      </c>
      <c r="R23" s="42">
        <v>757.2</v>
      </c>
      <c r="S23" s="43">
        <v>9317.7999999999993</v>
      </c>
      <c r="T23" s="42">
        <v>4814.8</v>
      </c>
      <c r="U23" s="43">
        <v>0</v>
      </c>
      <c r="V23" s="43">
        <v>332.4</v>
      </c>
      <c r="W23" s="42">
        <v>0</v>
      </c>
      <c r="X23" s="42">
        <v>20128.2</v>
      </c>
      <c r="Y23" s="43">
        <v>0</v>
      </c>
      <c r="Z23" s="25">
        <f t="shared" si="1"/>
        <v>91114.5</v>
      </c>
      <c r="AA23" s="21"/>
    </row>
    <row r="24" spans="1:27" s="22" customFormat="1" ht="115.5" thickBot="1" x14ac:dyDescent="0.3">
      <c r="A24" s="44">
        <v>5</v>
      </c>
      <c r="B24" s="31" t="s">
        <v>117</v>
      </c>
      <c r="C24" s="14" t="s">
        <v>109</v>
      </c>
      <c r="D24" s="14" t="s">
        <v>54</v>
      </c>
      <c r="E24" s="59" t="s">
        <v>55</v>
      </c>
      <c r="F24" s="39">
        <v>6695.6</v>
      </c>
      <c r="G24" s="39">
        <v>0</v>
      </c>
      <c r="H24" s="39">
        <v>0</v>
      </c>
      <c r="I24" s="39">
        <v>0</v>
      </c>
      <c r="J24" s="39">
        <v>4800.1000000000004</v>
      </c>
      <c r="K24" s="39">
        <v>0</v>
      </c>
      <c r="L24" s="39">
        <v>1296.5</v>
      </c>
      <c r="M24" s="39">
        <v>0</v>
      </c>
      <c r="N24" s="39">
        <v>8141.9</v>
      </c>
      <c r="O24" s="39">
        <v>0</v>
      </c>
      <c r="P24" s="39">
        <v>775.2</v>
      </c>
      <c r="Q24" s="39">
        <v>0</v>
      </c>
      <c r="R24" s="39">
        <v>2051.6</v>
      </c>
      <c r="S24" s="39">
        <v>0</v>
      </c>
      <c r="T24" s="39">
        <v>798</v>
      </c>
      <c r="U24" s="39">
        <v>0</v>
      </c>
      <c r="V24" s="39">
        <v>2001.6</v>
      </c>
      <c r="W24" s="39">
        <v>0</v>
      </c>
      <c r="X24" s="39">
        <v>0</v>
      </c>
      <c r="Y24" s="39">
        <v>0</v>
      </c>
      <c r="Z24" s="20">
        <f>Y24+X24+W24+V24+U24+T24+S24+R24+Q24+P24+O24+N24+M24+L24+K24+J24+I24+H24+G24+F24</f>
        <v>26560.5</v>
      </c>
      <c r="AA24" s="21"/>
    </row>
    <row r="25" spans="1:27" s="22" customFormat="1" ht="159.75" customHeight="1" thickBot="1" x14ac:dyDescent="0.3">
      <c r="A25" s="30">
        <v>6</v>
      </c>
      <c r="B25" s="54" t="s">
        <v>118</v>
      </c>
      <c r="C25" s="113" t="s">
        <v>134</v>
      </c>
      <c r="D25" s="45" t="s">
        <v>56</v>
      </c>
      <c r="E25" s="112" t="s">
        <v>57</v>
      </c>
      <c r="F25" s="39">
        <f t="shared" ref="F25:Y25" si="5">F26+F27+F28</f>
        <v>2571.1999999999998</v>
      </c>
      <c r="G25" s="39">
        <f t="shared" si="5"/>
        <v>0</v>
      </c>
      <c r="H25" s="39">
        <f t="shared" si="5"/>
        <v>1872.1</v>
      </c>
      <c r="I25" s="39">
        <f t="shared" si="5"/>
        <v>0</v>
      </c>
      <c r="J25" s="39">
        <f t="shared" si="5"/>
        <v>2937</v>
      </c>
      <c r="K25" s="39">
        <f t="shared" si="5"/>
        <v>0</v>
      </c>
      <c r="L25" s="39">
        <f t="shared" si="5"/>
        <v>1928.5</v>
      </c>
      <c r="M25" s="39">
        <f t="shared" si="5"/>
        <v>0</v>
      </c>
      <c r="N25" s="39">
        <f t="shared" si="5"/>
        <v>2893.5</v>
      </c>
      <c r="O25" s="39">
        <f t="shared" si="5"/>
        <v>0</v>
      </c>
      <c r="P25" s="39">
        <f t="shared" si="5"/>
        <v>2677.5</v>
      </c>
      <c r="Q25" s="39">
        <f t="shared" si="5"/>
        <v>0</v>
      </c>
      <c r="R25" s="39">
        <f t="shared" si="5"/>
        <v>2893.5</v>
      </c>
      <c r="S25" s="39">
        <f t="shared" si="5"/>
        <v>0</v>
      </c>
      <c r="T25" s="39">
        <f t="shared" si="5"/>
        <v>2677.5</v>
      </c>
      <c r="U25" s="39">
        <f t="shared" si="5"/>
        <v>0</v>
      </c>
      <c r="V25" s="39">
        <f t="shared" si="5"/>
        <v>3583.3999999999996</v>
      </c>
      <c r="W25" s="39">
        <f t="shared" si="5"/>
        <v>0</v>
      </c>
      <c r="X25" s="39">
        <f t="shared" si="5"/>
        <v>2677.5</v>
      </c>
      <c r="Y25" s="39">
        <f t="shared" si="5"/>
        <v>0</v>
      </c>
      <c r="Z25" s="25">
        <f t="shared" si="1"/>
        <v>26711.7</v>
      </c>
      <c r="AA25" s="21"/>
    </row>
    <row r="26" spans="1:27" s="22" customFormat="1" ht="168.75" customHeight="1" thickBot="1" x14ac:dyDescent="0.3">
      <c r="A26" s="34"/>
      <c r="B26" s="14" t="s">
        <v>58</v>
      </c>
      <c r="C26" s="114"/>
      <c r="D26" s="24" t="s">
        <v>59</v>
      </c>
      <c r="E26" s="112"/>
      <c r="F26" s="15">
        <v>967.5</v>
      </c>
      <c r="G26" s="15">
        <v>0</v>
      </c>
      <c r="H26" s="15">
        <v>1602.5</v>
      </c>
      <c r="I26" s="15">
        <v>0</v>
      </c>
      <c r="J26" s="15">
        <v>1224.5999999999999</v>
      </c>
      <c r="K26" s="15">
        <v>0</v>
      </c>
      <c r="L26" s="15">
        <v>1928.5</v>
      </c>
      <c r="M26" s="15">
        <v>0</v>
      </c>
      <c r="N26" s="15">
        <v>1219.3</v>
      </c>
      <c r="O26" s="15">
        <v>0</v>
      </c>
      <c r="P26" s="15">
        <v>2677.5</v>
      </c>
      <c r="Q26" s="15">
        <v>0</v>
      </c>
      <c r="R26" s="15">
        <v>1219.3</v>
      </c>
      <c r="S26" s="15">
        <v>0</v>
      </c>
      <c r="T26" s="15">
        <v>2677.5</v>
      </c>
      <c r="U26" s="15">
        <v>0</v>
      </c>
      <c r="V26" s="15">
        <v>1219.3</v>
      </c>
      <c r="W26" s="15">
        <v>0</v>
      </c>
      <c r="X26" s="15">
        <v>2677.5</v>
      </c>
      <c r="Y26" s="15">
        <v>0</v>
      </c>
      <c r="Z26" s="25">
        <f t="shared" si="1"/>
        <v>17413.5</v>
      </c>
      <c r="AA26" s="21"/>
    </row>
    <row r="27" spans="1:27" s="22" customFormat="1" ht="53.25" customHeight="1" x14ac:dyDescent="0.25">
      <c r="A27" s="34"/>
      <c r="B27" s="14" t="s">
        <v>60</v>
      </c>
      <c r="C27" s="114"/>
      <c r="D27" s="46" t="s">
        <v>61</v>
      </c>
      <c r="E27" s="112"/>
      <c r="F27" s="15">
        <v>151</v>
      </c>
      <c r="G27" s="15">
        <v>0</v>
      </c>
      <c r="H27" s="15">
        <v>0</v>
      </c>
      <c r="I27" s="15">
        <v>0</v>
      </c>
      <c r="J27" s="15">
        <v>246</v>
      </c>
      <c r="K27" s="15">
        <v>0</v>
      </c>
      <c r="L27" s="15">
        <v>0</v>
      </c>
      <c r="M27" s="15">
        <v>0</v>
      </c>
      <c r="N27" s="15">
        <v>151</v>
      </c>
      <c r="O27" s="15">
        <v>0</v>
      </c>
      <c r="P27" s="15">
        <v>0</v>
      </c>
      <c r="Q27" s="15">
        <v>0</v>
      </c>
      <c r="R27" s="15">
        <v>151</v>
      </c>
      <c r="S27" s="15">
        <v>0</v>
      </c>
      <c r="T27" s="15">
        <v>0</v>
      </c>
      <c r="U27" s="15">
        <v>0</v>
      </c>
      <c r="V27" s="15">
        <v>151</v>
      </c>
      <c r="W27" s="15">
        <v>0</v>
      </c>
      <c r="X27" s="15">
        <v>0</v>
      </c>
      <c r="Y27" s="15">
        <v>0</v>
      </c>
      <c r="Z27" s="25">
        <f t="shared" si="1"/>
        <v>850</v>
      </c>
      <c r="AA27" s="21"/>
    </row>
    <row r="28" spans="1:27" s="22" customFormat="1" ht="58.5" customHeight="1" x14ac:dyDescent="0.25">
      <c r="A28" s="34"/>
      <c r="B28" s="14" t="s">
        <v>62</v>
      </c>
      <c r="C28" s="115"/>
      <c r="D28" s="18" t="s">
        <v>63</v>
      </c>
      <c r="E28" s="112"/>
      <c r="F28" s="15">
        <v>1452.7</v>
      </c>
      <c r="G28" s="15">
        <v>0</v>
      </c>
      <c r="H28" s="15">
        <v>269.60000000000002</v>
      </c>
      <c r="I28" s="15">
        <v>0</v>
      </c>
      <c r="J28" s="15">
        <v>1466.4</v>
      </c>
      <c r="K28" s="15">
        <v>0</v>
      </c>
      <c r="L28" s="15">
        <v>0</v>
      </c>
      <c r="M28" s="15">
        <v>0</v>
      </c>
      <c r="N28" s="15">
        <v>1523.2</v>
      </c>
      <c r="O28" s="15">
        <v>0</v>
      </c>
      <c r="P28" s="15">
        <v>0</v>
      </c>
      <c r="Q28" s="15">
        <v>0</v>
      </c>
      <c r="R28" s="15">
        <v>1523.2</v>
      </c>
      <c r="S28" s="15">
        <v>0</v>
      </c>
      <c r="T28" s="15">
        <v>0</v>
      </c>
      <c r="U28" s="15">
        <v>0</v>
      </c>
      <c r="V28" s="15">
        <v>2213.1</v>
      </c>
      <c r="W28" s="15">
        <v>0</v>
      </c>
      <c r="X28" s="15">
        <v>0</v>
      </c>
      <c r="Y28" s="15">
        <v>0</v>
      </c>
      <c r="Z28" s="20">
        <f t="shared" si="1"/>
        <v>8448.2000000000007</v>
      </c>
      <c r="AA28" s="21"/>
    </row>
    <row r="29" spans="1:27" s="22" customFormat="1" ht="133.5" customHeight="1" x14ac:dyDescent="0.25">
      <c r="A29" s="36">
        <v>7</v>
      </c>
      <c r="B29" s="54" t="s">
        <v>119</v>
      </c>
      <c r="C29" s="56" t="s">
        <v>131</v>
      </c>
      <c r="D29" s="14" t="s">
        <v>64</v>
      </c>
      <c r="E29" s="59" t="s">
        <v>65</v>
      </c>
      <c r="F29" s="39">
        <v>8739.4</v>
      </c>
      <c r="G29" s="40">
        <v>0</v>
      </c>
      <c r="H29" s="40">
        <v>0</v>
      </c>
      <c r="I29" s="40">
        <v>0</v>
      </c>
      <c r="J29" s="40">
        <v>9292.7000000000007</v>
      </c>
      <c r="K29" s="40">
        <v>0</v>
      </c>
      <c r="L29" s="40">
        <v>0</v>
      </c>
      <c r="M29" s="40">
        <v>0</v>
      </c>
      <c r="N29" s="40">
        <v>6627.1</v>
      </c>
      <c r="O29" s="40">
        <v>0</v>
      </c>
      <c r="P29" s="40">
        <v>0</v>
      </c>
      <c r="Q29" s="40">
        <v>0</v>
      </c>
      <c r="R29" s="40">
        <v>6750</v>
      </c>
      <c r="S29" s="40">
        <v>0</v>
      </c>
      <c r="T29" s="40">
        <v>0</v>
      </c>
      <c r="U29" s="40">
        <v>0</v>
      </c>
      <c r="V29" s="40">
        <v>9414</v>
      </c>
      <c r="W29" s="40">
        <v>0</v>
      </c>
      <c r="X29" s="40">
        <v>0</v>
      </c>
      <c r="Y29" s="40">
        <v>0</v>
      </c>
      <c r="Z29" s="20">
        <f>Y29+X29+W29+V29+U29+T29+S29+R29+Q29+P29+O29+N29+M29+L29+K29+J29+I29+H29+G29+F29</f>
        <v>40823.199999999997</v>
      </c>
      <c r="AA29" s="21"/>
    </row>
    <row r="30" spans="1:27" s="22" customFormat="1" ht="84.75" customHeight="1" x14ac:dyDescent="0.25">
      <c r="A30" s="36">
        <v>8</v>
      </c>
      <c r="B30" s="31" t="s">
        <v>120</v>
      </c>
      <c r="C30" s="14" t="s">
        <v>98</v>
      </c>
      <c r="D30" s="14" t="s">
        <v>66</v>
      </c>
      <c r="E30" s="59" t="s">
        <v>67</v>
      </c>
      <c r="F30" s="39">
        <v>271</v>
      </c>
      <c r="G30" s="39">
        <v>292.2</v>
      </c>
      <c r="H30" s="39">
        <v>368.7</v>
      </c>
      <c r="I30" s="39">
        <v>11796.4</v>
      </c>
      <c r="J30" s="39">
        <v>282</v>
      </c>
      <c r="K30" s="39">
        <v>98.2</v>
      </c>
      <c r="L30" s="39">
        <v>1590.7</v>
      </c>
      <c r="M30" s="39">
        <v>12465</v>
      </c>
      <c r="N30" s="39">
        <v>294</v>
      </c>
      <c r="O30" s="39">
        <v>98.2</v>
      </c>
      <c r="P30" s="39">
        <v>1634</v>
      </c>
      <c r="Q30" s="39">
        <v>13179</v>
      </c>
      <c r="R30" s="39">
        <v>305</v>
      </c>
      <c r="S30" s="39">
        <v>96.1</v>
      </c>
      <c r="T30" s="39">
        <v>1640.9</v>
      </c>
      <c r="U30" s="39">
        <v>13939</v>
      </c>
      <c r="V30" s="39">
        <v>318</v>
      </c>
      <c r="W30" s="39">
        <v>777</v>
      </c>
      <c r="X30" s="39">
        <v>553</v>
      </c>
      <c r="Y30" s="39">
        <v>14745</v>
      </c>
      <c r="Z30" s="25">
        <f t="shared" si="1"/>
        <v>74743.39999999998</v>
      </c>
      <c r="AA30" s="21"/>
    </row>
    <row r="31" spans="1:27" s="22" customFormat="1" ht="81" customHeight="1" x14ac:dyDescent="0.25">
      <c r="A31" s="36">
        <v>9</v>
      </c>
      <c r="B31" s="31" t="s">
        <v>121</v>
      </c>
      <c r="C31" s="106" t="s">
        <v>110</v>
      </c>
      <c r="D31" s="60" t="s">
        <v>68</v>
      </c>
      <c r="E31" s="59" t="s">
        <v>69</v>
      </c>
      <c r="F31" s="39">
        <f t="shared" ref="F31:Y31" si="6">F32+F33+F34</f>
        <v>41059</v>
      </c>
      <c r="G31" s="39">
        <f t="shared" si="6"/>
        <v>0</v>
      </c>
      <c r="H31" s="39">
        <f t="shared" si="6"/>
        <v>14279.400000000001</v>
      </c>
      <c r="I31" s="39">
        <f t="shared" si="6"/>
        <v>147.19999999999999</v>
      </c>
      <c r="J31" s="39">
        <f>J32+J33+J34</f>
        <v>56921.399999999994</v>
      </c>
      <c r="K31" s="39">
        <f t="shared" si="6"/>
        <v>0</v>
      </c>
      <c r="L31" s="39">
        <f t="shared" si="6"/>
        <v>15626.7</v>
      </c>
      <c r="M31" s="39">
        <f t="shared" si="6"/>
        <v>183.8</v>
      </c>
      <c r="N31" s="39">
        <f t="shared" si="6"/>
        <v>39118.6</v>
      </c>
      <c r="O31" s="39">
        <f t="shared" si="6"/>
        <v>0</v>
      </c>
      <c r="P31" s="39">
        <f t="shared" si="6"/>
        <v>0</v>
      </c>
      <c r="Q31" s="39">
        <f t="shared" si="6"/>
        <v>20</v>
      </c>
      <c r="R31" s="39">
        <f t="shared" si="6"/>
        <v>30006.5</v>
      </c>
      <c r="S31" s="39">
        <f t="shared" si="6"/>
        <v>0</v>
      </c>
      <c r="T31" s="39">
        <f t="shared" si="6"/>
        <v>0</v>
      </c>
      <c r="U31" s="39">
        <f t="shared" si="6"/>
        <v>20</v>
      </c>
      <c r="V31" s="39">
        <f t="shared" si="6"/>
        <v>43220</v>
      </c>
      <c r="W31" s="39">
        <f t="shared" si="6"/>
        <v>0</v>
      </c>
      <c r="X31" s="39">
        <f t="shared" si="6"/>
        <v>0</v>
      </c>
      <c r="Y31" s="39">
        <f t="shared" si="6"/>
        <v>20</v>
      </c>
      <c r="Z31" s="25">
        <f t="shared" si="1"/>
        <v>240622.6</v>
      </c>
      <c r="AA31" s="21"/>
    </row>
    <row r="32" spans="1:27" s="22" customFormat="1" ht="55.5" customHeight="1" x14ac:dyDescent="0.2">
      <c r="A32" s="37"/>
      <c r="B32" s="14" t="s">
        <v>70</v>
      </c>
      <c r="C32" s="107"/>
      <c r="D32" s="28" t="s">
        <v>71</v>
      </c>
      <c r="E32" s="59" t="s">
        <v>72</v>
      </c>
      <c r="F32" s="15">
        <v>4603.2</v>
      </c>
      <c r="G32" s="15">
        <v>0</v>
      </c>
      <c r="H32" s="15">
        <v>0</v>
      </c>
      <c r="I32" s="15">
        <v>50</v>
      </c>
      <c r="J32" s="15">
        <v>10030</v>
      </c>
      <c r="K32" s="15">
        <v>0</v>
      </c>
      <c r="L32" s="15">
        <v>0</v>
      </c>
      <c r="M32" s="15">
        <v>50</v>
      </c>
      <c r="N32" s="15">
        <v>4530</v>
      </c>
      <c r="O32" s="15">
        <v>0</v>
      </c>
      <c r="P32" s="15">
        <v>0</v>
      </c>
      <c r="Q32" s="15">
        <v>20</v>
      </c>
      <c r="R32" s="15">
        <v>4710</v>
      </c>
      <c r="S32" s="15">
        <v>0</v>
      </c>
      <c r="T32" s="15">
        <v>0</v>
      </c>
      <c r="U32" s="15">
        <v>20</v>
      </c>
      <c r="V32" s="15">
        <v>4850</v>
      </c>
      <c r="W32" s="15">
        <v>0</v>
      </c>
      <c r="X32" s="15">
        <v>0</v>
      </c>
      <c r="Y32" s="15">
        <v>20</v>
      </c>
      <c r="Z32" s="25">
        <f t="shared" si="1"/>
        <v>28883.200000000001</v>
      </c>
      <c r="AA32" s="21"/>
    </row>
    <row r="33" spans="1:27" s="22" customFormat="1" ht="68.25" customHeight="1" x14ac:dyDescent="0.2">
      <c r="A33" s="37"/>
      <c r="B33" s="14" t="s">
        <v>73</v>
      </c>
      <c r="C33" s="107"/>
      <c r="D33" s="60" t="s">
        <v>74</v>
      </c>
      <c r="E33" s="59" t="s">
        <v>75</v>
      </c>
      <c r="F33" s="15">
        <v>6345.3</v>
      </c>
      <c r="G33" s="38">
        <v>0</v>
      </c>
      <c r="H33" s="38">
        <v>2971.2</v>
      </c>
      <c r="I33" s="15">
        <v>36.299999999999997</v>
      </c>
      <c r="J33" s="15">
        <v>8272.7000000000007</v>
      </c>
      <c r="K33" s="15">
        <v>0</v>
      </c>
      <c r="L33" s="15">
        <v>0</v>
      </c>
      <c r="M33" s="15">
        <v>0</v>
      </c>
      <c r="N33" s="15">
        <v>8670</v>
      </c>
      <c r="O33" s="15">
        <v>0</v>
      </c>
      <c r="P33" s="15">
        <v>0</v>
      </c>
      <c r="Q33" s="15">
        <v>0</v>
      </c>
      <c r="R33" s="15">
        <v>6400</v>
      </c>
      <c r="S33" s="15">
        <v>0</v>
      </c>
      <c r="T33" s="15">
        <v>0</v>
      </c>
      <c r="U33" s="15">
        <v>0</v>
      </c>
      <c r="V33" s="15">
        <v>7470</v>
      </c>
      <c r="W33" s="38">
        <v>0</v>
      </c>
      <c r="X33" s="38">
        <v>0</v>
      </c>
      <c r="Y33" s="38">
        <v>0</v>
      </c>
      <c r="Z33" s="25">
        <f t="shared" si="1"/>
        <v>40165.5</v>
      </c>
      <c r="AA33" s="21"/>
    </row>
    <row r="34" spans="1:27" s="22" customFormat="1" ht="81.75" customHeight="1" x14ac:dyDescent="0.2">
      <c r="A34" s="37"/>
      <c r="B34" s="14" t="s">
        <v>76</v>
      </c>
      <c r="C34" s="108"/>
      <c r="D34" s="60" t="s">
        <v>77</v>
      </c>
      <c r="E34" s="59" t="s">
        <v>75</v>
      </c>
      <c r="F34" s="15">
        <v>30110.5</v>
      </c>
      <c r="G34" s="15">
        <v>0</v>
      </c>
      <c r="H34" s="15">
        <v>11308.2</v>
      </c>
      <c r="I34" s="15">
        <v>60.9</v>
      </c>
      <c r="J34" s="15">
        <v>38618.699999999997</v>
      </c>
      <c r="K34" s="15">
        <v>0</v>
      </c>
      <c r="L34" s="15">
        <v>15626.7</v>
      </c>
      <c r="M34" s="15">
        <v>133.80000000000001</v>
      </c>
      <c r="N34" s="15">
        <v>25918.6</v>
      </c>
      <c r="O34" s="15">
        <v>0</v>
      </c>
      <c r="P34" s="15">
        <v>0</v>
      </c>
      <c r="Q34" s="15">
        <v>0</v>
      </c>
      <c r="R34" s="15">
        <v>18896.5</v>
      </c>
      <c r="S34" s="15">
        <v>0</v>
      </c>
      <c r="T34" s="15">
        <v>0</v>
      </c>
      <c r="U34" s="15">
        <v>0</v>
      </c>
      <c r="V34" s="15">
        <v>30900</v>
      </c>
      <c r="W34" s="15">
        <v>0</v>
      </c>
      <c r="X34" s="15">
        <v>0</v>
      </c>
      <c r="Y34" s="15">
        <v>0</v>
      </c>
      <c r="Z34" s="25">
        <f t="shared" si="1"/>
        <v>171573.9</v>
      </c>
      <c r="AA34" s="21"/>
    </row>
    <row r="35" spans="1:27" s="22" customFormat="1" ht="93" customHeight="1" x14ac:dyDescent="0.25">
      <c r="A35" s="44">
        <v>10</v>
      </c>
      <c r="B35" s="31" t="s">
        <v>122</v>
      </c>
      <c r="C35" s="14" t="s">
        <v>105</v>
      </c>
      <c r="D35" s="14" t="s">
        <v>78</v>
      </c>
      <c r="E35" s="59" t="s">
        <v>79</v>
      </c>
      <c r="F35" s="39">
        <v>12697.9</v>
      </c>
      <c r="G35" s="40">
        <v>0</v>
      </c>
      <c r="H35" s="39">
        <v>2441.8000000000002</v>
      </c>
      <c r="I35" s="40">
        <v>0</v>
      </c>
      <c r="J35" s="39">
        <v>14658.9</v>
      </c>
      <c r="K35" s="40">
        <v>0</v>
      </c>
      <c r="L35" s="40">
        <v>0</v>
      </c>
      <c r="M35" s="40">
        <v>0</v>
      </c>
      <c r="N35" s="39">
        <v>13342.4</v>
      </c>
      <c r="O35" s="40">
        <v>0</v>
      </c>
      <c r="P35" s="40">
        <v>0</v>
      </c>
      <c r="Q35" s="40">
        <v>0</v>
      </c>
      <c r="R35" s="39">
        <v>13342.4</v>
      </c>
      <c r="S35" s="40">
        <v>0</v>
      </c>
      <c r="T35" s="40">
        <v>0</v>
      </c>
      <c r="U35" s="40">
        <v>0</v>
      </c>
      <c r="V35" s="40">
        <v>17049.099999999999</v>
      </c>
      <c r="W35" s="40">
        <v>0</v>
      </c>
      <c r="X35" s="40">
        <v>0</v>
      </c>
      <c r="Y35" s="40">
        <v>0</v>
      </c>
      <c r="Z35" s="25">
        <f t="shared" si="1"/>
        <v>73532.5</v>
      </c>
      <c r="AA35" s="21"/>
    </row>
    <row r="36" spans="1:27" s="22" customFormat="1" ht="138.75" customHeight="1" x14ac:dyDescent="0.25">
      <c r="A36" s="44">
        <v>11</v>
      </c>
      <c r="B36" s="47" t="s">
        <v>123</v>
      </c>
      <c r="C36" s="14" t="s">
        <v>103</v>
      </c>
      <c r="D36" s="14" t="s">
        <v>80</v>
      </c>
      <c r="E36" s="59" t="s">
        <v>81</v>
      </c>
      <c r="F36" s="32">
        <v>1818.8</v>
      </c>
      <c r="G36" s="32">
        <v>0</v>
      </c>
      <c r="H36" s="32">
        <v>0</v>
      </c>
      <c r="I36" s="32">
        <v>0</v>
      </c>
      <c r="J36" s="32">
        <v>1034.8</v>
      </c>
      <c r="K36" s="32">
        <v>0</v>
      </c>
      <c r="L36" s="32">
        <v>0</v>
      </c>
      <c r="M36" s="32">
        <v>0</v>
      </c>
      <c r="N36" s="32">
        <v>1500</v>
      </c>
      <c r="O36" s="32">
        <v>0</v>
      </c>
      <c r="P36" s="32">
        <v>0</v>
      </c>
      <c r="Q36" s="32">
        <v>0</v>
      </c>
      <c r="R36" s="32">
        <v>1500</v>
      </c>
      <c r="S36" s="32">
        <v>0</v>
      </c>
      <c r="T36" s="32">
        <v>0</v>
      </c>
      <c r="U36" s="32">
        <v>0</v>
      </c>
      <c r="V36" s="32">
        <v>4369.8</v>
      </c>
      <c r="W36" s="32">
        <v>0</v>
      </c>
      <c r="X36" s="32">
        <v>0</v>
      </c>
      <c r="Y36" s="32">
        <v>0</v>
      </c>
      <c r="Z36" s="25">
        <f t="shared" si="1"/>
        <v>10223.4</v>
      </c>
      <c r="AA36" s="21"/>
    </row>
    <row r="37" spans="1:27" s="22" customFormat="1" ht="75" customHeight="1" x14ac:dyDescent="0.25">
      <c r="A37" s="44">
        <v>12</v>
      </c>
      <c r="B37" s="52" t="s">
        <v>124</v>
      </c>
      <c r="C37" s="53" t="s">
        <v>132</v>
      </c>
      <c r="D37" s="18" t="s">
        <v>82</v>
      </c>
      <c r="E37" s="59" t="s">
        <v>69</v>
      </c>
      <c r="F37" s="39">
        <v>1181.7</v>
      </c>
      <c r="G37" s="39">
        <v>0</v>
      </c>
      <c r="H37" s="39">
        <v>2074</v>
      </c>
      <c r="I37" s="40">
        <v>0</v>
      </c>
      <c r="J37" s="40">
        <v>1277</v>
      </c>
      <c r="K37" s="40">
        <v>0</v>
      </c>
      <c r="L37" s="40">
        <v>1000</v>
      </c>
      <c r="M37" s="40">
        <v>0</v>
      </c>
      <c r="N37" s="40">
        <v>815.5</v>
      </c>
      <c r="O37" s="40">
        <v>0</v>
      </c>
      <c r="P37" s="40">
        <v>0</v>
      </c>
      <c r="Q37" s="40">
        <v>0</v>
      </c>
      <c r="R37" s="39">
        <v>848</v>
      </c>
      <c r="S37" s="40">
        <v>0</v>
      </c>
      <c r="T37" s="40">
        <v>0</v>
      </c>
      <c r="U37" s="40">
        <v>0</v>
      </c>
      <c r="V37" s="39">
        <v>882</v>
      </c>
      <c r="W37" s="40">
        <v>0</v>
      </c>
      <c r="X37" s="40">
        <v>0</v>
      </c>
      <c r="Y37" s="40">
        <v>0</v>
      </c>
      <c r="Z37" s="20">
        <f>Y37+X37+W37+V37+U37+T37+S37+R37+Q37+P37+O37+N37+M37+L37+K37+J37+I37+H37+G37+F37</f>
        <v>8078.2</v>
      </c>
      <c r="AA37" s="21"/>
    </row>
    <row r="38" spans="1:27" s="22" customFormat="1" ht="159" customHeight="1" x14ac:dyDescent="0.25">
      <c r="A38" s="44">
        <v>13</v>
      </c>
      <c r="B38" s="17" t="s">
        <v>125</v>
      </c>
      <c r="C38" s="18" t="s">
        <v>83</v>
      </c>
      <c r="D38" s="18" t="s">
        <v>84</v>
      </c>
      <c r="E38" s="59" t="s">
        <v>85</v>
      </c>
      <c r="F38" s="39">
        <v>106</v>
      </c>
      <c r="G38" s="40">
        <v>0</v>
      </c>
      <c r="H38" s="40">
        <v>0</v>
      </c>
      <c r="I38" s="40">
        <v>0</v>
      </c>
      <c r="J38" s="39">
        <v>106</v>
      </c>
      <c r="K38" s="39">
        <v>0</v>
      </c>
      <c r="L38" s="39">
        <v>0</v>
      </c>
      <c r="M38" s="39">
        <v>0</v>
      </c>
      <c r="N38" s="39">
        <v>106</v>
      </c>
      <c r="O38" s="39">
        <v>0</v>
      </c>
      <c r="P38" s="39">
        <v>0</v>
      </c>
      <c r="Q38" s="39">
        <v>0</v>
      </c>
      <c r="R38" s="39">
        <v>106</v>
      </c>
      <c r="S38" s="39">
        <v>0</v>
      </c>
      <c r="T38" s="39">
        <v>0</v>
      </c>
      <c r="U38" s="39">
        <v>0</v>
      </c>
      <c r="V38" s="39">
        <v>210</v>
      </c>
      <c r="W38" s="39">
        <v>0</v>
      </c>
      <c r="X38" s="39">
        <v>0</v>
      </c>
      <c r="Y38" s="39">
        <v>0</v>
      </c>
      <c r="Z38" s="25">
        <f t="shared" si="1"/>
        <v>634</v>
      </c>
      <c r="AA38" s="21"/>
    </row>
    <row r="39" spans="1:27" s="22" customFormat="1" ht="100.5" customHeight="1" x14ac:dyDescent="0.25">
      <c r="A39" s="44">
        <v>14</v>
      </c>
      <c r="B39" s="54" t="s">
        <v>126</v>
      </c>
      <c r="C39" s="109" t="s">
        <v>133</v>
      </c>
      <c r="D39" s="48" t="s">
        <v>86</v>
      </c>
      <c r="E39" s="112" t="s">
        <v>87</v>
      </c>
      <c r="F39" s="39">
        <f>F40+F41</f>
        <v>2821</v>
      </c>
      <c r="G39" s="39">
        <f t="shared" ref="G39:Y39" si="7">G40+G41</f>
        <v>0</v>
      </c>
      <c r="H39" s="39">
        <f t="shared" si="7"/>
        <v>0</v>
      </c>
      <c r="I39" s="39">
        <f t="shared" si="7"/>
        <v>0</v>
      </c>
      <c r="J39" s="39">
        <f>J40+J41</f>
        <v>3835.7</v>
      </c>
      <c r="K39" s="39">
        <f t="shared" si="7"/>
        <v>0</v>
      </c>
      <c r="L39" s="39">
        <f t="shared" si="7"/>
        <v>0</v>
      </c>
      <c r="M39" s="39">
        <f t="shared" si="7"/>
        <v>0</v>
      </c>
      <c r="N39" s="39">
        <f t="shared" si="7"/>
        <v>2456</v>
      </c>
      <c r="O39" s="39">
        <f t="shared" si="7"/>
        <v>0</v>
      </c>
      <c r="P39" s="39">
        <f t="shared" si="7"/>
        <v>0</v>
      </c>
      <c r="Q39" s="39">
        <f t="shared" si="7"/>
        <v>0</v>
      </c>
      <c r="R39" s="39">
        <f t="shared" si="7"/>
        <v>3935</v>
      </c>
      <c r="S39" s="39">
        <f t="shared" si="7"/>
        <v>0</v>
      </c>
      <c r="T39" s="39">
        <f t="shared" si="7"/>
        <v>0</v>
      </c>
      <c r="U39" s="39">
        <f t="shared" si="7"/>
        <v>0</v>
      </c>
      <c r="V39" s="39">
        <f t="shared" si="7"/>
        <v>4258</v>
      </c>
      <c r="W39" s="39">
        <f t="shared" si="7"/>
        <v>0</v>
      </c>
      <c r="X39" s="39">
        <f t="shared" si="7"/>
        <v>0</v>
      </c>
      <c r="Y39" s="39">
        <f t="shared" si="7"/>
        <v>0</v>
      </c>
      <c r="Z39" s="25">
        <f t="shared" si="1"/>
        <v>17305.7</v>
      </c>
      <c r="AA39" s="21"/>
    </row>
    <row r="40" spans="1:27" s="22" customFormat="1" ht="81.75" customHeight="1" x14ac:dyDescent="0.2">
      <c r="A40" s="49"/>
      <c r="B40" s="35" t="s">
        <v>88</v>
      </c>
      <c r="C40" s="110"/>
      <c r="D40" s="48" t="s">
        <v>89</v>
      </c>
      <c r="E40" s="112"/>
      <c r="F40" s="15">
        <v>737</v>
      </c>
      <c r="G40" s="15">
        <v>0</v>
      </c>
      <c r="H40" s="15">
        <v>0</v>
      </c>
      <c r="I40" s="15">
        <v>0</v>
      </c>
      <c r="J40" s="15">
        <v>920</v>
      </c>
      <c r="K40" s="15">
        <v>0</v>
      </c>
      <c r="L40" s="15">
        <v>0</v>
      </c>
      <c r="M40" s="15">
        <v>0</v>
      </c>
      <c r="N40" s="15">
        <v>830</v>
      </c>
      <c r="O40" s="15">
        <v>0</v>
      </c>
      <c r="P40" s="15">
        <v>0</v>
      </c>
      <c r="Q40" s="15">
        <v>0</v>
      </c>
      <c r="R40" s="15">
        <v>1830</v>
      </c>
      <c r="S40" s="15">
        <v>0</v>
      </c>
      <c r="T40" s="15">
        <v>0</v>
      </c>
      <c r="U40" s="15">
        <v>0</v>
      </c>
      <c r="V40" s="15">
        <v>2330</v>
      </c>
      <c r="W40" s="15">
        <v>0</v>
      </c>
      <c r="X40" s="15">
        <v>0</v>
      </c>
      <c r="Y40" s="15">
        <v>0</v>
      </c>
      <c r="Z40" s="25">
        <f t="shared" si="1"/>
        <v>6647</v>
      </c>
      <c r="AA40" s="21"/>
    </row>
    <row r="41" spans="1:27" s="22" customFormat="1" ht="39" customHeight="1" x14ac:dyDescent="0.2">
      <c r="A41" s="49"/>
      <c r="B41" s="35" t="s">
        <v>90</v>
      </c>
      <c r="C41" s="111"/>
      <c r="D41" s="48" t="s">
        <v>91</v>
      </c>
      <c r="E41" s="112"/>
      <c r="F41" s="15">
        <v>2084</v>
      </c>
      <c r="G41" s="38">
        <v>0</v>
      </c>
      <c r="H41" s="38">
        <v>0</v>
      </c>
      <c r="I41" s="38">
        <v>0</v>
      </c>
      <c r="J41" s="15">
        <v>2915.7</v>
      </c>
      <c r="K41" s="15">
        <v>0</v>
      </c>
      <c r="L41" s="15">
        <v>0</v>
      </c>
      <c r="M41" s="15">
        <v>0</v>
      </c>
      <c r="N41" s="15">
        <v>1626</v>
      </c>
      <c r="O41" s="15">
        <v>0</v>
      </c>
      <c r="P41" s="15">
        <v>0</v>
      </c>
      <c r="Q41" s="15">
        <v>0</v>
      </c>
      <c r="R41" s="15">
        <v>2105</v>
      </c>
      <c r="S41" s="15">
        <v>0</v>
      </c>
      <c r="T41" s="15">
        <v>0</v>
      </c>
      <c r="U41" s="15">
        <v>0</v>
      </c>
      <c r="V41" s="15">
        <v>1928</v>
      </c>
      <c r="W41" s="15">
        <v>0</v>
      </c>
      <c r="X41" s="15">
        <v>0</v>
      </c>
      <c r="Y41" s="15">
        <v>0</v>
      </c>
      <c r="Z41" s="25">
        <f t="shared" si="1"/>
        <v>10658.7</v>
      </c>
      <c r="AA41" s="21"/>
    </row>
    <row r="42" spans="1:27" s="22" customFormat="1" ht="111" customHeight="1" x14ac:dyDescent="0.2">
      <c r="A42" s="16">
        <v>15</v>
      </c>
      <c r="B42" s="17" t="s">
        <v>127</v>
      </c>
      <c r="C42" s="18" t="s">
        <v>99</v>
      </c>
      <c r="D42" s="18" t="s">
        <v>92</v>
      </c>
      <c r="E42" s="59" t="s">
        <v>75</v>
      </c>
      <c r="F42" s="50">
        <v>41535.199999999997</v>
      </c>
      <c r="G42" s="51">
        <v>1723.4</v>
      </c>
      <c r="H42" s="50">
        <v>11678</v>
      </c>
      <c r="I42" s="50">
        <v>225.8</v>
      </c>
      <c r="J42" s="50">
        <v>30108.6</v>
      </c>
      <c r="K42" s="50">
        <v>3054.5</v>
      </c>
      <c r="L42" s="50">
        <v>6858.5</v>
      </c>
      <c r="M42" s="50">
        <v>523.6</v>
      </c>
      <c r="N42" s="50">
        <v>26624</v>
      </c>
      <c r="O42" s="50">
        <v>0</v>
      </c>
      <c r="P42" s="50">
        <v>0</v>
      </c>
      <c r="Q42" s="50">
        <v>0</v>
      </c>
      <c r="R42" s="50">
        <v>28029</v>
      </c>
      <c r="S42" s="50">
        <v>0</v>
      </c>
      <c r="T42" s="50">
        <v>0</v>
      </c>
      <c r="U42" s="50">
        <v>0</v>
      </c>
      <c r="V42" s="50">
        <v>29248</v>
      </c>
      <c r="W42" s="51">
        <v>0</v>
      </c>
      <c r="X42" s="51">
        <v>0</v>
      </c>
      <c r="Y42" s="51">
        <v>0</v>
      </c>
      <c r="Z42" s="25">
        <f t="shared" si="1"/>
        <v>179608.59999999998</v>
      </c>
      <c r="AA42" s="21"/>
    </row>
    <row r="43" spans="1:27" s="22" customFormat="1" ht="92.25" customHeight="1" x14ac:dyDescent="0.2">
      <c r="A43" s="16">
        <v>16</v>
      </c>
      <c r="B43" s="17" t="s">
        <v>128</v>
      </c>
      <c r="C43" s="18" t="s">
        <v>93</v>
      </c>
      <c r="D43" s="18" t="s">
        <v>94</v>
      </c>
      <c r="E43" s="59" t="s">
        <v>107</v>
      </c>
      <c r="F43" s="19">
        <v>320</v>
      </c>
      <c r="G43" s="19">
        <v>0</v>
      </c>
      <c r="H43" s="19">
        <v>0</v>
      </c>
      <c r="I43" s="19">
        <v>0</v>
      </c>
      <c r="J43" s="19">
        <v>367</v>
      </c>
      <c r="K43" s="19">
        <v>0</v>
      </c>
      <c r="L43" s="19">
        <v>0</v>
      </c>
      <c r="M43" s="19">
        <v>0</v>
      </c>
      <c r="N43" s="19">
        <v>350</v>
      </c>
      <c r="O43" s="19">
        <v>0</v>
      </c>
      <c r="P43" s="19">
        <v>0</v>
      </c>
      <c r="Q43" s="19">
        <v>0</v>
      </c>
      <c r="R43" s="19">
        <v>350</v>
      </c>
      <c r="S43" s="19">
        <v>0</v>
      </c>
      <c r="T43" s="19">
        <v>0</v>
      </c>
      <c r="U43" s="19">
        <v>0</v>
      </c>
      <c r="V43" s="19">
        <v>480</v>
      </c>
      <c r="W43" s="19">
        <v>0</v>
      </c>
      <c r="X43" s="19">
        <v>0</v>
      </c>
      <c r="Y43" s="19">
        <v>0</v>
      </c>
      <c r="Z43" s="25">
        <f t="shared" si="1"/>
        <v>1867</v>
      </c>
      <c r="AA43" s="21"/>
    </row>
    <row r="44" spans="1:27" s="22" customFormat="1" ht="102" x14ac:dyDescent="0.2">
      <c r="A44" s="16">
        <v>17</v>
      </c>
      <c r="B44" s="17" t="s">
        <v>129</v>
      </c>
      <c r="C44" s="18" t="s">
        <v>102</v>
      </c>
      <c r="D44" s="18" t="s">
        <v>95</v>
      </c>
      <c r="E44" s="59" t="s">
        <v>75</v>
      </c>
      <c r="F44" s="19">
        <v>12855</v>
      </c>
      <c r="G44" s="19">
        <v>14574.5</v>
      </c>
      <c r="H44" s="19">
        <v>607.29999999999995</v>
      </c>
      <c r="I44" s="19">
        <v>0</v>
      </c>
      <c r="J44" s="19">
        <v>15770.8</v>
      </c>
      <c r="K44" s="19">
        <v>14992</v>
      </c>
      <c r="L44" s="19">
        <v>13946.4</v>
      </c>
      <c r="M44" s="19">
        <v>41.3</v>
      </c>
      <c r="N44" s="19">
        <v>3740</v>
      </c>
      <c r="O44" s="19">
        <v>12909.3</v>
      </c>
      <c r="P44" s="19">
        <v>4296.2</v>
      </c>
      <c r="Q44" s="19">
        <v>0</v>
      </c>
      <c r="R44" s="19">
        <v>3000</v>
      </c>
      <c r="S44" s="19">
        <v>14343.6</v>
      </c>
      <c r="T44" s="19">
        <v>4356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20">
        <f t="shared" si="1"/>
        <v>115432.40000000001</v>
      </c>
      <c r="AA44" s="21"/>
    </row>
    <row r="45" spans="1:27" s="22" customFormat="1" ht="96.75" customHeight="1" x14ac:dyDescent="0.25">
      <c r="A45" s="36">
        <v>18</v>
      </c>
      <c r="B45" s="31" t="s">
        <v>130</v>
      </c>
      <c r="C45" s="14" t="s">
        <v>106</v>
      </c>
      <c r="D45" s="14" t="s">
        <v>96</v>
      </c>
      <c r="E45" s="59" t="s">
        <v>107</v>
      </c>
      <c r="F45" s="40">
        <v>1839.6</v>
      </c>
      <c r="G45" s="40">
        <v>0</v>
      </c>
      <c r="H45" s="40">
        <v>0</v>
      </c>
      <c r="I45" s="40">
        <v>8750.7000000000007</v>
      </c>
      <c r="J45" s="40">
        <v>1864.3</v>
      </c>
      <c r="K45" s="40">
        <v>0</v>
      </c>
      <c r="L45" s="40">
        <v>3000</v>
      </c>
      <c r="M45" s="40">
        <v>2918.3</v>
      </c>
      <c r="N45" s="39">
        <v>110</v>
      </c>
      <c r="O45" s="40">
        <v>0</v>
      </c>
      <c r="P45" s="40">
        <v>0</v>
      </c>
      <c r="Q45" s="40">
        <v>3997.6</v>
      </c>
      <c r="R45" s="40">
        <v>0</v>
      </c>
      <c r="S45" s="40">
        <v>0</v>
      </c>
      <c r="T45" s="40">
        <v>0</v>
      </c>
      <c r="U45" s="40">
        <v>0</v>
      </c>
      <c r="V45" s="39">
        <v>12280</v>
      </c>
      <c r="W45" s="40">
        <v>0</v>
      </c>
      <c r="X45" s="40">
        <v>0</v>
      </c>
      <c r="Y45" s="39">
        <v>39976</v>
      </c>
      <c r="Z45" s="25">
        <f t="shared" si="1"/>
        <v>74736.500000000015</v>
      </c>
      <c r="AA45" s="21"/>
    </row>
    <row r="46" spans="1:27" s="22" customFormat="1" ht="24.75" customHeight="1" x14ac:dyDescent="0.2">
      <c r="A46" s="16"/>
      <c r="B46" s="57" t="s">
        <v>97</v>
      </c>
      <c r="C46" s="58"/>
      <c r="D46" s="58"/>
      <c r="E46" s="59"/>
      <c r="F46" s="32">
        <f t="shared" ref="F46:Y46" si="8">SUM(F4+F9+F13+F16+F24+F25+F29+F30+F31+F35+F36+F37+F38+F39+F42+F43+F44+F45)</f>
        <v>659294.09999999986</v>
      </c>
      <c r="G46" s="32">
        <f t="shared" si="8"/>
        <v>73430.8</v>
      </c>
      <c r="H46" s="32">
        <f t="shared" si="8"/>
        <v>668950.30000000005</v>
      </c>
      <c r="I46" s="32">
        <f t="shared" si="8"/>
        <v>22480.6</v>
      </c>
      <c r="J46" s="32">
        <f t="shared" si="8"/>
        <v>736100.70000000007</v>
      </c>
      <c r="K46" s="32">
        <f t="shared" si="8"/>
        <v>75756.899999999994</v>
      </c>
      <c r="L46" s="32">
        <f t="shared" si="8"/>
        <v>722588.29999999993</v>
      </c>
      <c r="M46" s="32">
        <f t="shared" si="8"/>
        <v>63083.500000000007</v>
      </c>
      <c r="N46" s="32">
        <f t="shared" si="8"/>
        <v>670396.20000000007</v>
      </c>
      <c r="O46" s="32">
        <f t="shared" si="8"/>
        <v>61342.899999999994</v>
      </c>
      <c r="P46" s="32">
        <f t="shared" si="8"/>
        <v>547367.1</v>
      </c>
      <c r="Q46" s="32">
        <f t="shared" si="8"/>
        <v>54877.4</v>
      </c>
      <c r="R46" s="32">
        <f t="shared" si="8"/>
        <v>642427.60000000009</v>
      </c>
      <c r="S46" s="32">
        <f t="shared" si="8"/>
        <v>65782.599999999991</v>
      </c>
      <c r="T46" s="32">
        <f t="shared" si="8"/>
        <v>546888.90000000014</v>
      </c>
      <c r="U46" s="32">
        <f t="shared" si="8"/>
        <v>15255</v>
      </c>
      <c r="V46" s="32">
        <f t="shared" si="8"/>
        <v>683331.8</v>
      </c>
      <c r="W46" s="32">
        <f t="shared" si="8"/>
        <v>22839.8</v>
      </c>
      <c r="X46" s="32">
        <f t="shared" si="8"/>
        <v>593349.49999999988</v>
      </c>
      <c r="Y46" s="32">
        <f t="shared" si="8"/>
        <v>56037</v>
      </c>
      <c r="Z46" s="25">
        <f t="shared" si="1"/>
        <v>6981581</v>
      </c>
      <c r="AA46" s="21"/>
    </row>
    <row r="47" spans="1:27" x14ac:dyDescent="0.2">
      <c r="F47" s="4"/>
      <c r="G47" s="5"/>
      <c r="H47" s="5"/>
      <c r="I47" s="6"/>
      <c r="J47" s="7"/>
      <c r="K47" s="8"/>
      <c r="L47" s="8"/>
      <c r="M47" s="8"/>
      <c r="N47" s="7"/>
      <c r="O47" s="8"/>
      <c r="P47" s="8"/>
      <c r="Q47" s="8"/>
      <c r="R47" s="7"/>
      <c r="S47" s="8"/>
      <c r="T47" s="8"/>
      <c r="U47" s="8"/>
      <c r="V47" s="7"/>
      <c r="W47" s="5"/>
      <c r="X47" s="5"/>
      <c r="Y47" s="5"/>
      <c r="Z47" s="5"/>
    </row>
    <row r="48" spans="1:27" x14ac:dyDescent="0.2">
      <c r="F48" s="4"/>
      <c r="G48" s="5"/>
      <c r="H48" s="5"/>
      <c r="I48" s="6"/>
      <c r="J48" s="7"/>
      <c r="K48" s="8"/>
      <c r="L48" s="8"/>
      <c r="M48" s="8"/>
      <c r="N48" s="7"/>
      <c r="O48" s="8"/>
      <c r="P48" s="8"/>
      <c r="Q48" s="8"/>
      <c r="R48" s="7"/>
      <c r="S48" s="8"/>
      <c r="T48" s="8"/>
      <c r="U48" s="8"/>
      <c r="V48" s="7"/>
      <c r="W48" s="5"/>
      <c r="X48" s="5"/>
      <c r="Y48" s="5"/>
      <c r="Z48" s="5"/>
    </row>
    <row r="49" spans="6:26" customFormat="1" x14ac:dyDescent="0.2">
      <c r="F49" s="4"/>
      <c r="G49" s="5"/>
      <c r="H49" s="5"/>
      <c r="I49" s="6"/>
      <c r="J49" s="7"/>
      <c r="K49" s="8"/>
      <c r="L49" s="8"/>
      <c r="M49" s="8"/>
      <c r="N49" s="7"/>
      <c r="O49" s="8"/>
      <c r="P49" s="8"/>
      <c r="Q49" s="8"/>
      <c r="R49" s="7"/>
      <c r="S49" s="8"/>
      <c r="T49" s="8"/>
      <c r="U49" s="8"/>
      <c r="V49" s="7"/>
      <c r="W49" s="5"/>
      <c r="X49" s="5"/>
      <c r="Y49" s="5"/>
      <c r="Z49" s="5"/>
    </row>
    <row r="50" spans="6:26" customFormat="1" x14ac:dyDescent="0.2">
      <c r="F50" s="9"/>
      <c r="I50" s="10"/>
      <c r="J50" s="11"/>
      <c r="K50" s="12"/>
      <c r="L50" s="12"/>
      <c r="M50" s="12"/>
      <c r="N50" s="11"/>
      <c r="O50" s="12"/>
      <c r="P50" s="12"/>
      <c r="Q50" s="12"/>
      <c r="R50" s="11"/>
      <c r="S50" s="12"/>
      <c r="T50" s="12"/>
      <c r="U50" s="12"/>
      <c r="V50" s="11"/>
    </row>
    <row r="51" spans="6:26" customFormat="1" x14ac:dyDescent="0.2">
      <c r="F51" s="9"/>
      <c r="I51" s="10"/>
      <c r="J51" s="11"/>
      <c r="K51" s="12"/>
      <c r="L51" s="12"/>
      <c r="M51" s="12"/>
      <c r="N51" s="11"/>
      <c r="O51" s="12"/>
      <c r="P51" s="12"/>
      <c r="Q51" s="12"/>
      <c r="R51" s="11"/>
      <c r="S51" s="12"/>
      <c r="T51" s="12"/>
      <c r="U51" s="12"/>
      <c r="V51" s="11"/>
    </row>
    <row r="52" spans="6:26" customFormat="1" x14ac:dyDescent="0.2">
      <c r="F52" s="9"/>
      <c r="I52" s="10"/>
      <c r="J52" s="11"/>
      <c r="K52" s="12"/>
      <c r="L52" s="12"/>
      <c r="M52" s="12"/>
      <c r="N52" s="11"/>
      <c r="O52" s="12"/>
      <c r="P52" s="12"/>
      <c r="Q52" s="12"/>
      <c r="R52" s="11"/>
      <c r="S52" s="12"/>
      <c r="T52" s="12"/>
      <c r="U52" s="12"/>
      <c r="V52" s="11"/>
    </row>
    <row r="53" spans="6:26" customFormat="1" x14ac:dyDescent="0.2">
      <c r="F53" s="9"/>
      <c r="I53" s="10"/>
      <c r="J53" s="11"/>
      <c r="K53" s="12"/>
      <c r="L53" s="12"/>
      <c r="M53" s="12"/>
      <c r="N53" s="11"/>
      <c r="O53" s="12"/>
      <c r="P53" s="12"/>
      <c r="Q53" s="12"/>
      <c r="R53" s="11"/>
      <c r="S53" s="12"/>
      <c r="T53" s="12"/>
      <c r="U53" s="12"/>
      <c r="V53" s="11"/>
    </row>
    <row r="54" spans="6:26" customFormat="1" x14ac:dyDescent="0.2">
      <c r="F54" s="9"/>
      <c r="I54" s="10"/>
      <c r="J54" s="11"/>
      <c r="K54" s="12"/>
      <c r="L54" s="12"/>
      <c r="M54" s="12"/>
      <c r="N54" s="11"/>
      <c r="O54" s="12"/>
      <c r="P54" s="12"/>
      <c r="Q54" s="12"/>
      <c r="R54" s="11"/>
      <c r="S54" s="12"/>
      <c r="T54" s="12"/>
      <c r="U54" s="12"/>
      <c r="V54" s="11"/>
    </row>
    <row r="55" spans="6:26" customFormat="1" x14ac:dyDescent="0.2">
      <c r="F55" s="9"/>
      <c r="I55" s="10"/>
      <c r="J55" s="11"/>
      <c r="K55" s="12"/>
      <c r="L55" s="12"/>
      <c r="M55" s="12"/>
      <c r="N55" s="11"/>
      <c r="O55" s="12"/>
      <c r="P55" s="12"/>
      <c r="Q55" s="12"/>
      <c r="R55" s="11"/>
      <c r="S55" s="12"/>
      <c r="T55" s="12"/>
      <c r="U55" s="12"/>
      <c r="V55" s="11"/>
    </row>
    <row r="56" spans="6:26" customFormat="1" x14ac:dyDescent="0.2">
      <c r="F56" s="9"/>
      <c r="I56" s="10"/>
      <c r="J56" s="11"/>
      <c r="K56" s="12"/>
      <c r="L56" s="12"/>
      <c r="M56" s="12"/>
      <c r="N56" s="11"/>
      <c r="O56" s="12"/>
      <c r="P56" s="12"/>
      <c r="Q56" s="12"/>
      <c r="R56" s="11"/>
      <c r="S56" s="12"/>
      <c r="T56" s="12"/>
      <c r="U56" s="12"/>
      <c r="V56" s="11"/>
    </row>
    <row r="57" spans="6:26" customFormat="1" x14ac:dyDescent="0.2">
      <c r="F57" s="9"/>
      <c r="I57" s="10"/>
      <c r="J57" s="11"/>
      <c r="K57" s="12"/>
      <c r="L57" s="12"/>
      <c r="M57" s="12"/>
      <c r="N57" s="11"/>
      <c r="O57" s="12"/>
      <c r="P57" s="12"/>
      <c r="Q57" s="12"/>
      <c r="R57" s="11"/>
      <c r="S57" s="12"/>
      <c r="T57" s="12"/>
      <c r="U57" s="12"/>
      <c r="V57" s="11"/>
    </row>
    <row r="58" spans="6:26" customFormat="1" x14ac:dyDescent="0.2">
      <c r="F58" s="9"/>
      <c r="I58" s="10"/>
      <c r="J58" s="11"/>
      <c r="K58" s="12"/>
      <c r="L58" s="12"/>
      <c r="M58" s="12"/>
      <c r="N58" s="11"/>
      <c r="O58" s="12"/>
      <c r="P58" s="12"/>
      <c r="Q58" s="12"/>
      <c r="R58" s="11"/>
      <c r="S58" s="12"/>
      <c r="T58" s="12"/>
      <c r="U58" s="12"/>
      <c r="V58" s="11"/>
    </row>
    <row r="59" spans="6:26" customFormat="1" x14ac:dyDescent="0.2">
      <c r="F59" s="9"/>
      <c r="I59" s="10"/>
      <c r="J59" s="11"/>
      <c r="K59" s="12"/>
      <c r="L59" s="12"/>
      <c r="M59" s="12"/>
      <c r="N59" s="11"/>
      <c r="O59" s="12"/>
      <c r="P59" s="12"/>
      <c r="Q59" s="12"/>
      <c r="R59" s="11"/>
      <c r="S59" s="12"/>
      <c r="T59" s="12"/>
      <c r="U59" s="12"/>
      <c r="V59" s="11"/>
    </row>
    <row r="60" spans="6:26" customFormat="1" x14ac:dyDescent="0.2">
      <c r="F60" s="9"/>
      <c r="I60" s="10"/>
      <c r="J60" s="11"/>
      <c r="K60" s="12"/>
      <c r="L60" s="12"/>
      <c r="M60" s="12"/>
      <c r="N60" s="11"/>
      <c r="O60" s="12"/>
      <c r="P60" s="12"/>
      <c r="Q60" s="12"/>
      <c r="R60" s="11"/>
      <c r="S60" s="12"/>
      <c r="T60" s="12"/>
      <c r="U60" s="12"/>
      <c r="V60" s="11"/>
    </row>
    <row r="61" spans="6:26" customFormat="1" x14ac:dyDescent="0.2">
      <c r="F61" s="9"/>
      <c r="I61" s="10"/>
      <c r="J61" s="11"/>
      <c r="K61" s="12"/>
      <c r="L61" s="12"/>
      <c r="M61" s="12"/>
      <c r="N61" s="11"/>
      <c r="O61" s="12"/>
      <c r="P61" s="12"/>
      <c r="Q61" s="12"/>
      <c r="R61" s="11"/>
      <c r="S61" s="12"/>
      <c r="T61" s="12"/>
      <c r="U61" s="12"/>
      <c r="V61" s="11"/>
    </row>
    <row r="62" spans="6:26" customFormat="1" x14ac:dyDescent="0.2">
      <c r="F62" s="9"/>
      <c r="I62" s="10"/>
      <c r="J62" s="11"/>
      <c r="K62" s="12"/>
      <c r="L62" s="12"/>
      <c r="M62" s="12"/>
      <c r="N62" s="11"/>
      <c r="O62" s="12"/>
      <c r="P62" s="12"/>
      <c r="Q62" s="12"/>
      <c r="R62" s="11"/>
      <c r="S62" s="12"/>
      <c r="T62" s="12"/>
      <c r="U62" s="12"/>
      <c r="V62" s="11"/>
    </row>
    <row r="63" spans="6:26" customFormat="1" x14ac:dyDescent="0.2">
      <c r="F63" s="9"/>
      <c r="I63" s="10"/>
      <c r="J63" s="11"/>
      <c r="K63" s="12"/>
      <c r="L63" s="12"/>
      <c r="M63" s="12"/>
      <c r="N63" s="11"/>
      <c r="O63" s="12"/>
      <c r="P63" s="12"/>
      <c r="Q63" s="12"/>
      <c r="R63" s="11"/>
      <c r="S63" s="12"/>
      <c r="T63" s="12"/>
      <c r="U63" s="12"/>
      <c r="V63" s="11"/>
    </row>
    <row r="64" spans="6:26" customFormat="1" x14ac:dyDescent="0.2">
      <c r="F64" s="9"/>
      <c r="I64" s="10"/>
      <c r="J64" s="11"/>
      <c r="K64" s="12"/>
      <c r="L64" s="12"/>
      <c r="M64" s="12"/>
      <c r="N64" s="11"/>
      <c r="O64" s="12"/>
      <c r="P64" s="12"/>
      <c r="Q64" s="12"/>
      <c r="R64" s="11"/>
      <c r="S64" s="12"/>
      <c r="T64" s="12"/>
      <c r="U64" s="12"/>
      <c r="V64" s="11"/>
    </row>
    <row r="65" spans="10:22" customFormat="1" x14ac:dyDescent="0.2">
      <c r="J65" s="11"/>
      <c r="K65" s="12"/>
      <c r="L65" s="12"/>
      <c r="M65" s="12"/>
      <c r="N65" s="11"/>
      <c r="O65" s="12"/>
      <c r="P65" s="12"/>
      <c r="Q65" s="12"/>
      <c r="R65" s="11"/>
      <c r="S65" s="12"/>
      <c r="T65" s="12"/>
      <c r="U65" s="12"/>
      <c r="V65" s="11"/>
    </row>
    <row r="66" spans="10:22" customFormat="1" x14ac:dyDescent="0.2">
      <c r="J66" s="11"/>
      <c r="K66" s="12"/>
      <c r="L66" s="12"/>
      <c r="M66" s="12"/>
      <c r="N66" s="11"/>
      <c r="O66" s="12"/>
      <c r="P66" s="12"/>
      <c r="Q66" s="12"/>
      <c r="R66" s="11"/>
      <c r="S66" s="12"/>
      <c r="T66" s="12"/>
      <c r="U66" s="12"/>
      <c r="V66" s="11"/>
    </row>
    <row r="67" spans="10:22" customFormat="1" x14ac:dyDescent="0.2">
      <c r="J67" s="11"/>
      <c r="K67" s="12"/>
      <c r="L67" s="12"/>
      <c r="M67" s="12"/>
      <c r="N67" s="11"/>
      <c r="O67" s="12"/>
      <c r="P67" s="12"/>
      <c r="Q67" s="12"/>
      <c r="R67" s="11"/>
      <c r="S67" s="12"/>
      <c r="T67" s="12"/>
      <c r="U67" s="12"/>
      <c r="V67" s="11"/>
    </row>
    <row r="68" spans="10:22" customFormat="1" x14ac:dyDescent="0.2">
      <c r="J68" s="11"/>
      <c r="K68" s="12"/>
      <c r="L68" s="12"/>
      <c r="M68" s="12"/>
      <c r="N68" s="11"/>
      <c r="O68" s="12"/>
      <c r="P68" s="12"/>
      <c r="Q68" s="12"/>
      <c r="R68" s="11"/>
      <c r="S68" s="12"/>
      <c r="T68" s="12"/>
      <c r="U68" s="12"/>
      <c r="V68" s="11"/>
    </row>
    <row r="69" spans="10:22" customFormat="1" x14ac:dyDescent="0.2">
      <c r="J69" s="11"/>
      <c r="K69" s="12"/>
      <c r="L69" s="12"/>
      <c r="M69" s="12"/>
      <c r="N69" s="11"/>
      <c r="O69" s="12"/>
      <c r="P69" s="12"/>
      <c r="Q69" s="12"/>
      <c r="R69" s="11"/>
      <c r="S69" s="12"/>
      <c r="T69" s="12"/>
      <c r="U69" s="12"/>
      <c r="V69" s="11"/>
    </row>
    <row r="70" spans="10:22" customFormat="1" x14ac:dyDescent="0.2">
      <c r="J70" s="11"/>
      <c r="K70" s="12"/>
      <c r="L70" s="12"/>
      <c r="M70" s="12"/>
      <c r="N70" s="11"/>
      <c r="O70" s="12"/>
      <c r="P70" s="12"/>
      <c r="Q70" s="12"/>
      <c r="R70" s="11"/>
      <c r="S70" s="12"/>
      <c r="T70" s="12"/>
      <c r="U70" s="12"/>
      <c r="V70" s="11"/>
    </row>
    <row r="71" spans="10:22" customFormat="1" x14ac:dyDescent="0.2">
      <c r="J71" s="11"/>
      <c r="K71" s="12"/>
      <c r="L71" s="12"/>
      <c r="M71" s="12"/>
      <c r="N71" s="11"/>
      <c r="O71" s="12"/>
      <c r="P71" s="12"/>
      <c r="Q71" s="12"/>
      <c r="R71" s="11"/>
      <c r="S71" s="12"/>
      <c r="T71" s="12"/>
      <c r="U71" s="12"/>
      <c r="V71" s="11"/>
    </row>
    <row r="72" spans="10:22" customFormat="1" x14ac:dyDescent="0.2">
      <c r="J72" s="11"/>
      <c r="K72" s="12"/>
      <c r="L72" s="12"/>
      <c r="M72" s="12"/>
      <c r="N72" s="11"/>
      <c r="O72" s="12"/>
      <c r="P72" s="12"/>
      <c r="Q72" s="12"/>
      <c r="R72" s="11"/>
      <c r="S72" s="12"/>
      <c r="T72" s="12"/>
      <c r="U72" s="12"/>
      <c r="V72" s="11"/>
    </row>
    <row r="73" spans="10:22" customFormat="1" x14ac:dyDescent="0.2">
      <c r="J73" s="11"/>
      <c r="K73" s="12"/>
      <c r="L73" s="12"/>
      <c r="M73" s="12"/>
      <c r="N73" s="11"/>
      <c r="O73" s="12"/>
      <c r="P73" s="12"/>
      <c r="Q73" s="12"/>
      <c r="R73" s="11"/>
      <c r="S73" s="12"/>
      <c r="T73" s="12"/>
      <c r="U73" s="12"/>
      <c r="V73" s="11"/>
    </row>
    <row r="74" spans="10:22" customFormat="1" x14ac:dyDescent="0.2">
      <c r="J74" s="11"/>
      <c r="K74" s="12"/>
      <c r="L74" s="12"/>
      <c r="M74" s="12"/>
      <c r="N74" s="11"/>
      <c r="O74" s="12"/>
      <c r="P74" s="12"/>
      <c r="Q74" s="12"/>
      <c r="R74" s="11"/>
      <c r="S74" s="12"/>
      <c r="T74" s="12"/>
      <c r="U74" s="12"/>
      <c r="V74" s="11"/>
    </row>
    <row r="75" spans="10:22" customFormat="1" x14ac:dyDescent="0.2">
      <c r="J75" s="11"/>
      <c r="K75" s="12"/>
      <c r="L75" s="12"/>
      <c r="M75" s="12"/>
      <c r="N75" s="11"/>
      <c r="O75" s="12"/>
      <c r="P75" s="12"/>
      <c r="Q75" s="12"/>
      <c r="R75" s="11"/>
      <c r="S75" s="12"/>
      <c r="T75" s="12"/>
      <c r="U75" s="12"/>
      <c r="V75" s="11"/>
    </row>
    <row r="76" spans="10:22" customFormat="1" x14ac:dyDescent="0.2">
      <c r="J76" s="11"/>
      <c r="K76" s="12"/>
      <c r="L76" s="12"/>
      <c r="M76" s="12"/>
      <c r="N76" s="11"/>
      <c r="O76" s="12"/>
      <c r="P76" s="12"/>
      <c r="Q76" s="12"/>
      <c r="R76" s="11"/>
      <c r="S76" s="12"/>
      <c r="T76" s="12"/>
      <c r="U76" s="12"/>
      <c r="V76" s="11"/>
    </row>
    <row r="77" spans="10:22" customFormat="1" x14ac:dyDescent="0.2">
      <c r="J77" s="11"/>
      <c r="K77" s="12"/>
      <c r="L77" s="12"/>
      <c r="M77" s="12"/>
      <c r="N77" s="11"/>
      <c r="O77" s="12"/>
      <c r="P77" s="12"/>
      <c r="Q77" s="12"/>
      <c r="R77" s="11"/>
      <c r="S77" s="12"/>
      <c r="T77" s="12"/>
      <c r="U77" s="12"/>
      <c r="V77" s="11"/>
    </row>
    <row r="78" spans="10:22" customFormat="1" x14ac:dyDescent="0.2">
      <c r="J78" s="11"/>
      <c r="K78" s="12"/>
      <c r="L78" s="12"/>
      <c r="M78" s="12"/>
      <c r="N78" s="11"/>
      <c r="O78" s="12"/>
      <c r="P78" s="12"/>
      <c r="Q78" s="12"/>
      <c r="R78" s="11"/>
      <c r="S78" s="12"/>
      <c r="T78" s="12"/>
      <c r="U78" s="12"/>
      <c r="V78" s="11"/>
    </row>
    <row r="79" spans="10:22" customFormat="1" x14ac:dyDescent="0.2">
      <c r="J79" s="11"/>
      <c r="K79" s="12"/>
      <c r="L79" s="12"/>
      <c r="M79" s="12"/>
      <c r="N79" s="11"/>
      <c r="O79" s="12"/>
      <c r="P79" s="12"/>
      <c r="Q79" s="12"/>
      <c r="R79" s="11"/>
      <c r="S79" s="12"/>
      <c r="T79" s="12"/>
      <c r="U79" s="12"/>
      <c r="V79" s="11"/>
    </row>
    <row r="80" spans="10:22" customFormat="1" x14ac:dyDescent="0.2">
      <c r="J80" s="11"/>
      <c r="K80" s="12"/>
      <c r="L80" s="12"/>
      <c r="M80" s="12"/>
      <c r="N80" s="11"/>
      <c r="O80" s="12"/>
      <c r="P80" s="12"/>
      <c r="Q80" s="12"/>
      <c r="R80" s="11"/>
      <c r="S80" s="12"/>
      <c r="T80" s="12"/>
      <c r="U80" s="12"/>
      <c r="V80" s="11"/>
    </row>
    <row r="81" spans="10:22" customFormat="1" x14ac:dyDescent="0.2">
      <c r="J81" s="11"/>
      <c r="K81" s="12"/>
      <c r="L81" s="12"/>
      <c r="M81" s="12"/>
      <c r="N81" s="11"/>
      <c r="O81" s="12"/>
      <c r="P81" s="12"/>
      <c r="Q81" s="12"/>
      <c r="R81" s="11"/>
      <c r="S81" s="12"/>
      <c r="T81" s="12"/>
      <c r="U81" s="12"/>
      <c r="V81" s="11"/>
    </row>
    <row r="82" spans="10:22" customFormat="1" x14ac:dyDescent="0.2">
      <c r="J82" s="11"/>
      <c r="K82" s="12"/>
      <c r="L82" s="12"/>
      <c r="M82" s="12"/>
      <c r="N82" s="11"/>
      <c r="O82" s="12"/>
      <c r="P82" s="12"/>
      <c r="Q82" s="12"/>
      <c r="R82" s="11"/>
      <c r="S82" s="12"/>
      <c r="T82" s="12"/>
      <c r="U82" s="12"/>
      <c r="V82" s="11"/>
    </row>
    <row r="83" spans="10:22" customFormat="1" x14ac:dyDescent="0.2">
      <c r="J83" s="11"/>
      <c r="K83" s="12"/>
      <c r="L83" s="12"/>
      <c r="M83" s="12"/>
      <c r="N83" s="11"/>
      <c r="O83" s="12"/>
      <c r="P83" s="12"/>
      <c r="Q83" s="12"/>
      <c r="R83" s="11"/>
      <c r="S83" s="12"/>
      <c r="T83" s="12"/>
      <c r="U83" s="12"/>
      <c r="V83" s="11"/>
    </row>
    <row r="84" spans="10:22" customFormat="1" x14ac:dyDescent="0.2">
      <c r="J84" s="11"/>
      <c r="K84" s="12"/>
      <c r="L84" s="12"/>
      <c r="M84" s="12"/>
      <c r="N84" s="11"/>
      <c r="O84" s="12"/>
      <c r="P84" s="12"/>
      <c r="Q84" s="12"/>
      <c r="R84" s="11"/>
      <c r="S84" s="12"/>
      <c r="T84" s="12"/>
      <c r="U84" s="12"/>
      <c r="V84" s="11"/>
    </row>
    <row r="85" spans="10:22" customFormat="1" x14ac:dyDescent="0.2">
      <c r="J85" s="11"/>
      <c r="K85" s="12"/>
      <c r="L85" s="12"/>
      <c r="M85" s="12"/>
      <c r="N85" s="11"/>
      <c r="O85" s="12"/>
      <c r="P85" s="12"/>
      <c r="Q85" s="12"/>
      <c r="R85" s="11"/>
      <c r="S85" s="12"/>
      <c r="T85" s="12"/>
      <c r="U85" s="12"/>
      <c r="V85" s="11"/>
    </row>
    <row r="86" spans="10:22" customFormat="1" x14ac:dyDescent="0.2">
      <c r="J86" s="11"/>
      <c r="K86" s="12"/>
      <c r="L86" s="12"/>
      <c r="M86" s="12"/>
      <c r="N86" s="11"/>
      <c r="O86" s="12"/>
      <c r="P86" s="12"/>
      <c r="Q86" s="12"/>
      <c r="R86" s="11"/>
      <c r="S86" s="12"/>
      <c r="T86" s="12"/>
      <c r="U86" s="12"/>
      <c r="V86" s="11"/>
    </row>
    <row r="87" spans="10:22" customFormat="1" x14ac:dyDescent="0.2">
      <c r="J87" s="11"/>
      <c r="K87" s="12"/>
      <c r="L87" s="12"/>
      <c r="M87" s="12"/>
      <c r="N87" s="11"/>
      <c r="O87" s="12"/>
      <c r="P87" s="12"/>
      <c r="Q87" s="12"/>
      <c r="R87" s="11"/>
      <c r="S87" s="12"/>
      <c r="T87" s="12"/>
      <c r="U87" s="12"/>
      <c r="V87" s="11"/>
    </row>
    <row r="88" spans="10:22" customFormat="1" x14ac:dyDescent="0.2">
      <c r="J88" s="11"/>
      <c r="K88" s="12"/>
      <c r="L88" s="12"/>
      <c r="M88" s="12"/>
      <c r="N88" s="11"/>
      <c r="O88" s="12"/>
      <c r="P88" s="12"/>
      <c r="Q88" s="12"/>
      <c r="R88" s="11"/>
      <c r="S88" s="12"/>
      <c r="T88" s="12"/>
      <c r="U88" s="12"/>
      <c r="V88" s="11"/>
    </row>
    <row r="89" spans="10:22" customFormat="1" x14ac:dyDescent="0.2">
      <c r="J89" s="11"/>
      <c r="K89" s="12"/>
      <c r="L89" s="12"/>
      <c r="M89" s="12"/>
      <c r="N89" s="11"/>
      <c r="O89" s="12"/>
      <c r="P89" s="12"/>
      <c r="Q89" s="12"/>
      <c r="R89" s="11"/>
      <c r="S89" s="12"/>
      <c r="T89" s="12"/>
      <c r="U89" s="12"/>
      <c r="V89" s="11"/>
    </row>
    <row r="90" spans="10:22" customFormat="1" x14ac:dyDescent="0.2">
      <c r="J90" s="11"/>
      <c r="K90" s="12"/>
      <c r="L90" s="12"/>
      <c r="M90" s="12"/>
      <c r="N90" s="11"/>
      <c r="O90" s="12"/>
      <c r="P90" s="12"/>
      <c r="Q90" s="12"/>
      <c r="R90" s="11"/>
      <c r="S90" s="12"/>
      <c r="T90" s="12"/>
      <c r="U90" s="12"/>
      <c r="V90" s="11"/>
    </row>
    <row r="91" spans="10:22" customFormat="1" x14ac:dyDescent="0.2">
      <c r="J91" s="11"/>
      <c r="K91" s="12"/>
      <c r="L91" s="12"/>
      <c r="M91" s="12"/>
      <c r="N91" s="11"/>
      <c r="O91" s="12"/>
      <c r="P91" s="12"/>
      <c r="Q91" s="12"/>
      <c r="R91" s="11"/>
      <c r="S91" s="12"/>
      <c r="T91" s="12"/>
      <c r="U91" s="12"/>
      <c r="V91" s="11"/>
    </row>
    <row r="92" spans="10:22" customFormat="1" x14ac:dyDescent="0.2">
      <c r="J92" s="11"/>
      <c r="K92" s="12"/>
      <c r="L92" s="12"/>
      <c r="M92" s="12"/>
      <c r="N92" s="11"/>
      <c r="O92" s="12"/>
      <c r="P92" s="12"/>
      <c r="Q92" s="12"/>
      <c r="R92" s="11"/>
      <c r="S92" s="12"/>
      <c r="T92" s="12"/>
      <c r="U92" s="12"/>
      <c r="V92" s="11"/>
    </row>
    <row r="93" spans="10:22" customFormat="1" x14ac:dyDescent="0.2">
      <c r="J93" s="11"/>
      <c r="K93" s="12"/>
      <c r="L93" s="12"/>
      <c r="M93" s="12"/>
      <c r="N93" s="11"/>
      <c r="O93" s="12"/>
      <c r="P93" s="12"/>
      <c r="Q93" s="12"/>
      <c r="R93" s="11"/>
      <c r="S93" s="12"/>
      <c r="T93" s="12"/>
      <c r="U93" s="12"/>
      <c r="V93" s="11"/>
    </row>
    <row r="94" spans="10:22" customFormat="1" x14ac:dyDescent="0.2">
      <c r="J94" s="11"/>
      <c r="K94" s="12"/>
      <c r="L94" s="12"/>
      <c r="M94" s="12"/>
      <c r="N94" s="11"/>
      <c r="O94" s="12"/>
      <c r="P94" s="12"/>
      <c r="Q94" s="12"/>
      <c r="R94" s="11"/>
      <c r="S94" s="12"/>
      <c r="T94" s="12"/>
      <c r="U94" s="12"/>
      <c r="V94" s="11"/>
    </row>
    <row r="95" spans="10:22" customFormat="1" x14ac:dyDescent="0.2">
      <c r="J95" s="11"/>
      <c r="K95" s="12"/>
      <c r="L95" s="12"/>
      <c r="M95" s="12"/>
      <c r="N95" s="11"/>
      <c r="O95" s="12"/>
      <c r="P95" s="12"/>
      <c r="Q95" s="12"/>
      <c r="R95" s="11"/>
      <c r="S95" s="12"/>
      <c r="T95" s="12"/>
      <c r="U95" s="12"/>
      <c r="V95" s="11"/>
    </row>
    <row r="96" spans="10:22" customFormat="1" x14ac:dyDescent="0.2">
      <c r="J96" s="11"/>
      <c r="K96" s="12"/>
      <c r="L96" s="12"/>
      <c r="M96" s="12"/>
      <c r="N96" s="11"/>
      <c r="O96" s="12"/>
      <c r="P96" s="12"/>
      <c r="Q96" s="12"/>
      <c r="R96" s="11"/>
      <c r="S96" s="12"/>
      <c r="T96" s="12"/>
      <c r="U96" s="12"/>
      <c r="V96" s="11"/>
    </row>
    <row r="97" spans="10:22" customFormat="1" x14ac:dyDescent="0.2">
      <c r="J97" s="11"/>
      <c r="K97" s="12"/>
      <c r="L97" s="12"/>
      <c r="M97" s="12"/>
      <c r="N97" s="11"/>
      <c r="O97" s="12"/>
      <c r="P97" s="12"/>
      <c r="Q97" s="12"/>
      <c r="R97" s="11"/>
      <c r="S97" s="12"/>
      <c r="T97" s="12"/>
      <c r="U97" s="12"/>
      <c r="V97" s="11"/>
    </row>
    <row r="98" spans="10:22" customFormat="1" x14ac:dyDescent="0.2">
      <c r="J98" s="11"/>
      <c r="K98" s="12"/>
      <c r="L98" s="12"/>
      <c r="M98" s="12"/>
      <c r="N98" s="11"/>
      <c r="O98" s="12"/>
      <c r="P98" s="12"/>
      <c r="Q98" s="12"/>
      <c r="R98" s="11"/>
      <c r="S98" s="12"/>
      <c r="T98" s="12"/>
      <c r="U98" s="12"/>
      <c r="V98" s="11"/>
    </row>
    <row r="99" spans="10:22" customFormat="1" x14ac:dyDescent="0.2">
      <c r="J99" s="11"/>
      <c r="K99" s="12"/>
      <c r="L99" s="12"/>
      <c r="M99" s="12"/>
      <c r="N99" s="11"/>
      <c r="O99" s="12"/>
      <c r="P99" s="12"/>
      <c r="Q99" s="12"/>
      <c r="R99" s="11"/>
      <c r="S99" s="12"/>
      <c r="T99" s="12"/>
      <c r="U99" s="12"/>
      <c r="V99" s="11"/>
    </row>
    <row r="100" spans="10:22" customFormat="1" x14ac:dyDescent="0.2">
      <c r="J100" s="11"/>
      <c r="K100" s="12"/>
      <c r="L100" s="12"/>
      <c r="M100" s="12"/>
      <c r="N100" s="11"/>
      <c r="O100" s="12"/>
      <c r="P100" s="12"/>
      <c r="Q100" s="12"/>
      <c r="R100" s="11"/>
      <c r="S100" s="12"/>
      <c r="T100" s="12"/>
      <c r="U100" s="12"/>
      <c r="V100" s="11"/>
    </row>
    <row r="101" spans="10:22" customFormat="1" x14ac:dyDescent="0.2">
      <c r="J101" s="11"/>
      <c r="K101" s="12"/>
      <c r="L101" s="12"/>
      <c r="M101" s="12"/>
      <c r="N101" s="11"/>
      <c r="O101" s="12"/>
      <c r="P101" s="12"/>
      <c r="Q101" s="12"/>
      <c r="R101" s="11"/>
      <c r="S101" s="12"/>
      <c r="T101" s="12"/>
      <c r="U101" s="12"/>
      <c r="V101" s="11"/>
    </row>
    <row r="102" spans="10:22" customFormat="1" x14ac:dyDescent="0.2">
      <c r="J102" s="11"/>
      <c r="K102" s="12"/>
      <c r="L102" s="12"/>
      <c r="M102" s="12"/>
      <c r="N102" s="11"/>
      <c r="O102" s="12"/>
      <c r="P102" s="12"/>
      <c r="Q102" s="12"/>
      <c r="R102" s="11"/>
      <c r="S102" s="12"/>
      <c r="T102" s="12"/>
      <c r="U102" s="12"/>
      <c r="V102" s="11"/>
    </row>
    <row r="103" spans="10:22" customFormat="1" x14ac:dyDescent="0.2">
      <c r="J103" s="11"/>
      <c r="K103" s="12"/>
      <c r="L103" s="12"/>
      <c r="M103" s="12"/>
      <c r="N103" s="11"/>
      <c r="O103" s="12"/>
      <c r="P103" s="12"/>
      <c r="Q103" s="12"/>
      <c r="R103" s="11"/>
      <c r="S103" s="12"/>
      <c r="T103" s="12"/>
      <c r="U103" s="12"/>
      <c r="V103" s="11"/>
    </row>
    <row r="104" spans="10:22" customFormat="1" x14ac:dyDescent="0.2">
      <c r="J104" s="11"/>
      <c r="K104" s="12"/>
      <c r="L104" s="12"/>
      <c r="M104" s="12"/>
      <c r="N104" s="11"/>
      <c r="O104" s="12"/>
      <c r="P104" s="12"/>
      <c r="Q104" s="12"/>
      <c r="R104" s="11"/>
      <c r="S104" s="12"/>
      <c r="T104" s="12"/>
      <c r="U104" s="12"/>
      <c r="V104" s="11"/>
    </row>
    <row r="105" spans="10:22" customFormat="1" x14ac:dyDescent="0.2">
      <c r="J105" s="11"/>
      <c r="K105" s="12"/>
      <c r="L105" s="12"/>
      <c r="M105" s="12"/>
      <c r="N105" s="11"/>
      <c r="O105" s="12"/>
      <c r="P105" s="12"/>
      <c r="Q105" s="12"/>
      <c r="R105" s="11"/>
      <c r="S105" s="12"/>
      <c r="T105" s="12"/>
      <c r="U105" s="12"/>
      <c r="V105" s="11"/>
    </row>
    <row r="106" spans="10:22" customFormat="1" x14ac:dyDescent="0.2">
      <c r="J106" s="11"/>
      <c r="K106" s="12"/>
      <c r="L106" s="12"/>
      <c r="M106" s="12"/>
      <c r="N106" s="11"/>
      <c r="O106" s="12"/>
      <c r="P106" s="12"/>
      <c r="Q106" s="12"/>
      <c r="R106" s="11"/>
      <c r="S106" s="12"/>
      <c r="T106" s="12"/>
      <c r="U106" s="12"/>
      <c r="V106" s="11"/>
    </row>
    <row r="107" spans="10:22" customFormat="1" x14ac:dyDescent="0.2">
      <c r="J107" s="11"/>
      <c r="K107" s="12"/>
      <c r="L107" s="12"/>
      <c r="M107" s="12"/>
      <c r="N107" s="11"/>
      <c r="O107" s="12"/>
      <c r="P107" s="12"/>
      <c r="Q107" s="12"/>
      <c r="R107" s="11"/>
      <c r="S107" s="12"/>
      <c r="T107" s="12"/>
      <c r="U107" s="12"/>
      <c r="V107" s="11"/>
    </row>
    <row r="108" spans="10:22" customFormat="1" x14ac:dyDescent="0.2">
      <c r="J108" s="11"/>
      <c r="K108" s="12"/>
      <c r="L108" s="12"/>
      <c r="M108" s="12"/>
      <c r="N108" s="11"/>
      <c r="O108" s="12"/>
      <c r="P108" s="12"/>
      <c r="Q108" s="12"/>
      <c r="R108" s="11"/>
      <c r="S108" s="12"/>
      <c r="T108" s="12"/>
      <c r="U108" s="12"/>
      <c r="V108" s="11"/>
    </row>
    <row r="109" spans="10:22" customFormat="1" x14ac:dyDescent="0.2">
      <c r="J109" s="11"/>
      <c r="K109" s="12"/>
      <c r="L109" s="12"/>
      <c r="M109" s="12"/>
      <c r="N109" s="11"/>
      <c r="O109" s="12"/>
      <c r="P109" s="12"/>
      <c r="Q109" s="12"/>
      <c r="R109" s="11"/>
      <c r="S109" s="12"/>
      <c r="T109" s="12"/>
      <c r="U109" s="12"/>
      <c r="V109" s="11"/>
    </row>
    <row r="110" spans="10:22" customFormat="1" x14ac:dyDescent="0.2">
      <c r="J110" s="11"/>
      <c r="K110" s="12"/>
      <c r="L110" s="12"/>
      <c r="M110" s="12"/>
      <c r="N110" s="11"/>
      <c r="O110" s="12"/>
      <c r="P110" s="12"/>
      <c r="Q110" s="12"/>
      <c r="R110" s="11"/>
      <c r="S110" s="12"/>
      <c r="T110" s="12"/>
      <c r="U110" s="12"/>
      <c r="V110" s="11"/>
    </row>
    <row r="111" spans="10:22" customFormat="1" x14ac:dyDescent="0.2">
      <c r="J111" s="11"/>
      <c r="K111" s="12"/>
      <c r="L111" s="12"/>
      <c r="M111" s="12"/>
      <c r="N111" s="11"/>
      <c r="O111" s="12"/>
      <c r="P111" s="12"/>
      <c r="Q111" s="12"/>
      <c r="R111" s="11"/>
      <c r="S111" s="12"/>
      <c r="T111" s="12"/>
      <c r="U111" s="12"/>
      <c r="V111" s="11"/>
    </row>
    <row r="112" spans="10:22" customFormat="1" x14ac:dyDescent="0.2">
      <c r="J112" s="11"/>
      <c r="K112" s="12"/>
      <c r="L112" s="12"/>
      <c r="M112" s="12"/>
      <c r="N112" s="11"/>
      <c r="O112" s="12"/>
      <c r="P112" s="12"/>
      <c r="Q112" s="12"/>
      <c r="R112" s="11"/>
      <c r="S112" s="12"/>
      <c r="T112" s="12"/>
      <c r="U112" s="12"/>
      <c r="V112" s="11"/>
    </row>
    <row r="113" spans="10:22" customFormat="1" x14ac:dyDescent="0.2">
      <c r="J113" s="11"/>
      <c r="K113" s="12"/>
      <c r="L113" s="12"/>
      <c r="M113" s="12"/>
      <c r="N113" s="11"/>
      <c r="O113" s="12"/>
      <c r="P113" s="12"/>
      <c r="Q113" s="12"/>
      <c r="R113" s="11"/>
      <c r="S113" s="12"/>
      <c r="T113" s="12"/>
      <c r="U113" s="12"/>
      <c r="V113" s="11"/>
    </row>
    <row r="114" spans="10:22" customFormat="1" x14ac:dyDescent="0.2">
      <c r="J114" s="11"/>
      <c r="K114" s="12"/>
      <c r="L114" s="12"/>
      <c r="M114" s="12"/>
      <c r="N114" s="11"/>
      <c r="O114" s="12"/>
      <c r="P114" s="12"/>
      <c r="Q114" s="12"/>
      <c r="R114" s="11"/>
      <c r="S114" s="12"/>
      <c r="T114" s="12"/>
      <c r="U114" s="12"/>
      <c r="V114" s="11"/>
    </row>
    <row r="115" spans="10:22" customFormat="1" x14ac:dyDescent="0.2">
      <c r="J115" s="11"/>
      <c r="K115" s="12"/>
      <c r="L115" s="12"/>
      <c r="M115" s="12"/>
      <c r="N115" s="11"/>
      <c r="O115" s="12"/>
      <c r="P115" s="12"/>
      <c r="Q115" s="12"/>
      <c r="R115" s="11"/>
      <c r="S115" s="12"/>
      <c r="T115" s="12"/>
      <c r="U115" s="12"/>
      <c r="V115" s="11"/>
    </row>
    <row r="116" spans="10:22" customFormat="1" x14ac:dyDescent="0.2">
      <c r="J116" s="11"/>
      <c r="K116" s="12"/>
      <c r="L116" s="12"/>
      <c r="M116" s="12"/>
      <c r="N116" s="11"/>
      <c r="O116" s="12"/>
      <c r="P116" s="12"/>
      <c r="Q116" s="12"/>
      <c r="R116" s="11"/>
      <c r="S116" s="12"/>
      <c r="T116" s="12"/>
      <c r="U116" s="12"/>
      <c r="V116" s="11"/>
    </row>
    <row r="117" spans="10:22" customFormat="1" x14ac:dyDescent="0.2">
      <c r="J117" s="11"/>
      <c r="K117" s="12"/>
      <c r="L117" s="12"/>
      <c r="M117" s="12"/>
      <c r="N117" s="11"/>
      <c r="O117" s="12"/>
      <c r="P117" s="12"/>
      <c r="Q117" s="12"/>
      <c r="R117" s="11"/>
      <c r="S117" s="12"/>
      <c r="T117" s="12"/>
      <c r="U117" s="12"/>
      <c r="V117" s="11"/>
    </row>
    <row r="118" spans="10:22" customFormat="1" x14ac:dyDescent="0.2">
      <c r="J118" s="11"/>
      <c r="K118" s="12"/>
      <c r="L118" s="12"/>
      <c r="M118" s="12"/>
      <c r="N118" s="11"/>
      <c r="O118" s="12"/>
      <c r="P118" s="12"/>
      <c r="Q118" s="12"/>
      <c r="R118" s="11"/>
      <c r="S118" s="12"/>
      <c r="T118" s="12"/>
      <c r="U118" s="12"/>
      <c r="V118" s="11"/>
    </row>
    <row r="119" spans="10:22" customFormat="1" x14ac:dyDescent="0.2">
      <c r="J119" s="11"/>
      <c r="K119" s="12"/>
      <c r="L119" s="12"/>
      <c r="M119" s="12"/>
      <c r="N119" s="11"/>
      <c r="O119" s="12"/>
      <c r="P119" s="12"/>
      <c r="Q119" s="12"/>
      <c r="R119" s="11"/>
      <c r="S119" s="12"/>
      <c r="T119" s="12"/>
      <c r="U119" s="12"/>
      <c r="V119" s="11"/>
    </row>
    <row r="120" spans="10:22" customFormat="1" x14ac:dyDescent="0.2">
      <c r="J120" s="11"/>
      <c r="K120" s="12"/>
      <c r="L120" s="12"/>
      <c r="M120" s="12"/>
      <c r="N120" s="11"/>
      <c r="O120" s="12"/>
      <c r="P120" s="12"/>
      <c r="Q120" s="12"/>
      <c r="R120" s="11"/>
      <c r="S120" s="12"/>
      <c r="T120" s="12"/>
      <c r="U120" s="12"/>
      <c r="V120" s="11"/>
    </row>
    <row r="121" spans="10:22" customFormat="1" x14ac:dyDescent="0.2">
      <c r="J121" s="11"/>
      <c r="K121" s="12"/>
      <c r="L121" s="12"/>
      <c r="M121" s="12"/>
      <c r="N121" s="11"/>
      <c r="O121" s="12"/>
      <c r="P121" s="12"/>
      <c r="Q121" s="12"/>
      <c r="R121" s="11"/>
      <c r="S121" s="12"/>
      <c r="T121" s="12"/>
      <c r="U121" s="12"/>
      <c r="V121" s="11"/>
    </row>
    <row r="122" spans="10:22" customFormat="1" x14ac:dyDescent="0.2">
      <c r="J122" s="11"/>
      <c r="K122" s="12"/>
      <c r="L122" s="12"/>
      <c r="M122" s="12"/>
      <c r="N122" s="11"/>
      <c r="O122" s="12"/>
      <c r="P122" s="12"/>
      <c r="Q122" s="12"/>
      <c r="R122" s="11"/>
      <c r="S122" s="12"/>
      <c r="T122" s="12"/>
      <c r="U122" s="12"/>
      <c r="V122" s="11"/>
    </row>
    <row r="123" spans="10:22" customFormat="1" x14ac:dyDescent="0.2">
      <c r="J123" s="11"/>
      <c r="K123" s="12"/>
      <c r="L123" s="12"/>
      <c r="M123" s="12"/>
      <c r="N123" s="11"/>
      <c r="O123" s="12"/>
      <c r="P123" s="12"/>
      <c r="Q123" s="12"/>
      <c r="R123" s="11"/>
      <c r="S123" s="12"/>
      <c r="T123" s="12"/>
      <c r="U123" s="12"/>
      <c r="V123" s="11"/>
    </row>
    <row r="124" spans="10:22" customFormat="1" x14ac:dyDescent="0.2">
      <c r="J124" s="11"/>
      <c r="K124" s="12"/>
      <c r="L124" s="12"/>
      <c r="M124" s="12"/>
      <c r="N124" s="11"/>
      <c r="O124" s="12"/>
      <c r="P124" s="12"/>
      <c r="Q124" s="12"/>
      <c r="R124" s="11"/>
      <c r="S124" s="12"/>
      <c r="T124" s="12"/>
      <c r="U124" s="12"/>
      <c r="V124" s="11"/>
    </row>
    <row r="125" spans="10:22" customFormat="1" x14ac:dyDescent="0.2">
      <c r="J125" s="11"/>
      <c r="K125" s="12"/>
      <c r="L125" s="12"/>
      <c r="M125" s="12"/>
      <c r="N125" s="11"/>
      <c r="O125" s="12"/>
      <c r="P125" s="12"/>
      <c r="Q125" s="12"/>
      <c r="R125" s="11"/>
      <c r="S125" s="12"/>
      <c r="T125" s="12"/>
      <c r="U125" s="12"/>
      <c r="V125" s="11"/>
    </row>
    <row r="126" spans="10:22" customFormat="1" x14ac:dyDescent="0.2">
      <c r="J126" s="11"/>
      <c r="K126" s="12"/>
      <c r="L126" s="12"/>
      <c r="M126" s="12"/>
      <c r="N126" s="11"/>
      <c r="O126" s="12"/>
      <c r="P126" s="12"/>
      <c r="Q126" s="12"/>
      <c r="R126" s="11"/>
      <c r="S126" s="12"/>
      <c r="T126" s="12"/>
      <c r="U126" s="12"/>
      <c r="V126" s="11"/>
    </row>
    <row r="127" spans="10:22" customFormat="1" x14ac:dyDescent="0.2">
      <c r="J127" s="11"/>
      <c r="K127" s="12"/>
      <c r="L127" s="12"/>
      <c r="M127" s="12"/>
      <c r="N127" s="11"/>
      <c r="O127" s="12"/>
      <c r="P127" s="12"/>
      <c r="Q127" s="12"/>
      <c r="R127" s="11"/>
      <c r="S127" s="12"/>
      <c r="T127" s="12"/>
      <c r="U127" s="12"/>
      <c r="V127" s="11"/>
    </row>
    <row r="128" spans="10:22" customFormat="1" x14ac:dyDescent="0.2">
      <c r="J128" s="11"/>
      <c r="K128" s="12"/>
      <c r="L128" s="12"/>
      <c r="M128" s="12"/>
      <c r="N128" s="11"/>
      <c r="O128" s="12"/>
      <c r="P128" s="12"/>
      <c r="Q128" s="12"/>
      <c r="R128" s="11"/>
      <c r="S128" s="12"/>
      <c r="T128" s="12"/>
      <c r="U128" s="12"/>
      <c r="V128" s="11"/>
    </row>
    <row r="129" spans="10:22" customFormat="1" x14ac:dyDescent="0.2">
      <c r="J129" s="11"/>
      <c r="K129" s="12"/>
      <c r="L129" s="12"/>
      <c r="M129" s="12"/>
      <c r="N129" s="11"/>
      <c r="O129" s="12"/>
      <c r="P129" s="12"/>
      <c r="Q129" s="12"/>
      <c r="R129" s="11"/>
      <c r="S129" s="12"/>
      <c r="T129" s="12"/>
      <c r="U129" s="12"/>
      <c r="V129" s="11"/>
    </row>
    <row r="130" spans="10:22" customFormat="1" x14ac:dyDescent="0.2">
      <c r="J130" s="11"/>
      <c r="K130" s="12"/>
      <c r="L130" s="12"/>
      <c r="M130" s="12"/>
      <c r="N130" s="11"/>
      <c r="O130" s="12"/>
      <c r="P130" s="12"/>
      <c r="Q130" s="12"/>
      <c r="R130" s="11"/>
      <c r="S130" s="12"/>
      <c r="T130" s="12"/>
      <c r="U130" s="12"/>
      <c r="V130" s="11"/>
    </row>
    <row r="131" spans="10:22" customFormat="1" x14ac:dyDescent="0.2">
      <c r="J131" s="11"/>
      <c r="K131" s="12"/>
      <c r="L131" s="12"/>
      <c r="M131" s="12"/>
      <c r="N131" s="11"/>
      <c r="O131" s="12"/>
      <c r="P131" s="12"/>
      <c r="Q131" s="12"/>
      <c r="R131" s="11"/>
      <c r="S131" s="12"/>
      <c r="T131" s="12"/>
      <c r="U131" s="12"/>
      <c r="V131" s="11"/>
    </row>
    <row r="132" spans="10:22" customFormat="1" x14ac:dyDescent="0.2">
      <c r="J132" s="11"/>
      <c r="K132" s="12"/>
      <c r="L132" s="12"/>
      <c r="M132" s="12"/>
      <c r="N132" s="11"/>
      <c r="O132" s="12"/>
      <c r="P132" s="12"/>
      <c r="Q132" s="12"/>
      <c r="R132" s="11"/>
      <c r="S132" s="12"/>
      <c r="T132" s="12"/>
      <c r="U132" s="12"/>
      <c r="V132" s="11"/>
    </row>
    <row r="133" spans="10:22" customFormat="1" x14ac:dyDescent="0.2">
      <c r="J133" s="11"/>
      <c r="K133" s="12"/>
      <c r="L133" s="12"/>
      <c r="M133" s="12"/>
      <c r="N133" s="11"/>
      <c r="O133" s="12"/>
      <c r="P133" s="12"/>
      <c r="Q133" s="12"/>
      <c r="R133" s="11"/>
      <c r="S133" s="12"/>
      <c r="T133" s="12"/>
      <c r="U133" s="12"/>
      <c r="V133" s="11"/>
    </row>
    <row r="134" spans="10:22" customFormat="1" x14ac:dyDescent="0.2">
      <c r="J134" s="11"/>
      <c r="K134" s="12"/>
      <c r="L134" s="12"/>
      <c r="M134" s="12"/>
      <c r="N134" s="11"/>
      <c r="O134" s="12"/>
      <c r="P134" s="12"/>
      <c r="Q134" s="12"/>
      <c r="R134" s="11"/>
      <c r="S134" s="12"/>
      <c r="T134" s="12"/>
      <c r="U134" s="12"/>
      <c r="V134" s="11"/>
    </row>
    <row r="135" spans="10:22" customFormat="1" x14ac:dyDescent="0.2">
      <c r="J135" s="11"/>
      <c r="K135" s="12"/>
      <c r="L135" s="12"/>
      <c r="M135" s="12"/>
      <c r="N135" s="11"/>
      <c r="O135" s="12"/>
      <c r="P135" s="12"/>
      <c r="Q135" s="12"/>
      <c r="R135" s="11"/>
      <c r="S135" s="12"/>
      <c r="T135" s="12"/>
      <c r="U135" s="12"/>
      <c r="V135" s="11"/>
    </row>
    <row r="136" spans="10:22" customFormat="1" x14ac:dyDescent="0.2">
      <c r="J136" s="11"/>
      <c r="K136" s="12"/>
      <c r="L136" s="12"/>
      <c r="M136" s="12"/>
      <c r="N136" s="11"/>
      <c r="O136" s="12"/>
      <c r="P136" s="12"/>
      <c r="Q136" s="12"/>
      <c r="R136" s="11"/>
      <c r="S136" s="12"/>
      <c r="T136" s="12"/>
      <c r="U136" s="12"/>
      <c r="V136" s="11"/>
    </row>
    <row r="137" spans="10:22" customFormat="1" x14ac:dyDescent="0.2">
      <c r="J137" s="11"/>
      <c r="K137" s="12"/>
      <c r="L137" s="12"/>
      <c r="M137" s="12"/>
      <c r="N137" s="11"/>
      <c r="O137" s="12"/>
      <c r="P137" s="12"/>
      <c r="Q137" s="12"/>
      <c r="R137" s="11"/>
      <c r="S137" s="12"/>
      <c r="T137" s="12"/>
      <c r="U137" s="12"/>
      <c r="V137" s="11"/>
    </row>
    <row r="138" spans="10:22" customFormat="1" x14ac:dyDescent="0.2">
      <c r="J138" s="11"/>
      <c r="K138" s="12"/>
      <c r="L138" s="12"/>
      <c r="M138" s="12"/>
      <c r="N138" s="11"/>
      <c r="O138" s="12"/>
      <c r="P138" s="12"/>
      <c r="Q138" s="12"/>
      <c r="R138" s="11"/>
      <c r="S138" s="12"/>
      <c r="T138" s="12"/>
      <c r="U138" s="12"/>
      <c r="V138" s="11"/>
    </row>
    <row r="139" spans="10:22" customFormat="1" x14ac:dyDescent="0.2">
      <c r="J139" s="11"/>
      <c r="K139" s="12"/>
      <c r="L139" s="12"/>
      <c r="M139" s="12"/>
      <c r="N139" s="11"/>
      <c r="O139" s="12"/>
      <c r="P139" s="12"/>
      <c r="Q139" s="12"/>
      <c r="R139" s="11"/>
      <c r="S139" s="12"/>
      <c r="T139" s="12"/>
      <c r="U139" s="12"/>
      <c r="V139" s="11"/>
    </row>
    <row r="140" spans="10:22" customFormat="1" x14ac:dyDescent="0.2">
      <c r="J140" s="11"/>
      <c r="K140" s="12"/>
      <c r="L140" s="12"/>
      <c r="M140" s="12"/>
      <c r="N140" s="11"/>
      <c r="O140" s="12"/>
      <c r="P140" s="12"/>
      <c r="Q140" s="12"/>
      <c r="R140" s="11"/>
      <c r="S140" s="12"/>
      <c r="T140" s="12"/>
      <c r="U140" s="12"/>
      <c r="V140" s="11"/>
    </row>
    <row r="141" spans="10:22" customFormat="1" x14ac:dyDescent="0.2">
      <c r="J141" s="11"/>
      <c r="K141" s="12"/>
      <c r="L141" s="12"/>
      <c r="M141" s="12"/>
      <c r="N141" s="11"/>
      <c r="O141" s="12"/>
      <c r="P141" s="12"/>
      <c r="Q141" s="12"/>
      <c r="R141" s="11"/>
      <c r="S141" s="12"/>
      <c r="T141" s="12"/>
      <c r="U141" s="12"/>
      <c r="V141" s="11"/>
    </row>
    <row r="142" spans="10:22" customFormat="1" x14ac:dyDescent="0.2">
      <c r="J142" s="11"/>
      <c r="K142" s="12"/>
      <c r="L142" s="12"/>
      <c r="M142" s="12"/>
      <c r="N142" s="11"/>
      <c r="O142" s="12"/>
      <c r="P142" s="12"/>
      <c r="Q142" s="12"/>
      <c r="R142" s="11"/>
      <c r="S142" s="12"/>
      <c r="T142" s="12"/>
      <c r="U142" s="12"/>
      <c r="V142" s="11"/>
    </row>
    <row r="143" spans="10:22" customFormat="1" x14ac:dyDescent="0.2">
      <c r="J143" s="11"/>
      <c r="K143" s="12"/>
      <c r="L143" s="12"/>
      <c r="M143" s="12"/>
      <c r="N143" s="11"/>
      <c r="O143" s="12"/>
      <c r="P143" s="12"/>
      <c r="Q143" s="12"/>
      <c r="R143" s="11"/>
      <c r="S143" s="12"/>
      <c r="T143" s="12"/>
      <c r="U143" s="12"/>
      <c r="V143" s="11"/>
    </row>
  </sheetData>
  <mergeCells count="25">
    <mergeCell ref="A1:Z1"/>
    <mergeCell ref="A2:A3"/>
    <mergeCell ref="B2:B3"/>
    <mergeCell ref="C2:C3"/>
    <mergeCell ref="D2:D3"/>
    <mergeCell ref="E2:E3"/>
    <mergeCell ref="F2:I2"/>
    <mergeCell ref="J2:M2"/>
    <mergeCell ref="N2:Q2"/>
    <mergeCell ref="R2:U2"/>
    <mergeCell ref="V2:Y2"/>
    <mergeCell ref="C4:C8"/>
    <mergeCell ref="E4:E8"/>
    <mergeCell ref="C9:C12"/>
    <mergeCell ref="D9:D12"/>
    <mergeCell ref="E9:E12"/>
    <mergeCell ref="C31:C34"/>
    <mergeCell ref="C39:C41"/>
    <mergeCell ref="E39:E41"/>
    <mergeCell ref="C13:C15"/>
    <mergeCell ref="E13:E15"/>
    <mergeCell ref="C16:C23"/>
    <mergeCell ref="E17:E20"/>
    <mergeCell ref="C25:C28"/>
    <mergeCell ref="E25:E28"/>
  </mergeCells>
  <pageMargins left="0.78740157480314965" right="0" top="0.19685039370078741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topLeftCell="B42" workbookViewId="0">
      <pane xSplit="1" topLeftCell="N1" activePane="topRight" state="frozen"/>
      <selection activeCell="B1" sqref="B1"/>
      <selection pane="topRight" activeCell="AA46" sqref="AA46"/>
    </sheetView>
  </sheetViews>
  <sheetFormatPr defaultRowHeight="12.75" x14ac:dyDescent="0.2"/>
  <cols>
    <col min="1" max="1" width="6" hidden="1" customWidth="1"/>
    <col min="2" max="2" width="29.28515625" customWidth="1"/>
    <col min="3" max="3" width="19.5703125" style="2" customWidth="1"/>
    <col min="4" max="4" width="35.42578125" style="2" customWidth="1"/>
    <col min="5" max="5" width="16.7109375" style="3" customWidth="1"/>
    <col min="6" max="6" width="9.42578125" style="9" customWidth="1"/>
    <col min="7" max="7" width="8.5703125" customWidth="1"/>
    <col min="8" max="8" width="8.7109375" customWidth="1"/>
    <col min="9" max="9" width="7.28515625" style="10" customWidth="1"/>
    <col min="10" max="10" width="9" style="13" customWidth="1"/>
    <col min="11" max="11" width="8.140625" style="1" customWidth="1"/>
    <col min="12" max="12" width="9" style="1" customWidth="1"/>
    <col min="13" max="13" width="8.5703125" style="1" customWidth="1"/>
    <col min="14" max="14" width="8.85546875" style="13" customWidth="1"/>
    <col min="15" max="15" width="8.85546875" style="1" customWidth="1"/>
    <col min="16" max="16" width="8.7109375" style="1" customWidth="1"/>
    <col min="17" max="17" width="8.28515625" style="1" customWidth="1"/>
    <col min="18" max="18" width="9.140625" style="13" customWidth="1"/>
    <col min="19" max="19" width="10.28515625" style="1" customWidth="1"/>
    <col min="20" max="21" width="9" style="1" customWidth="1"/>
    <col min="22" max="22" width="9.28515625" style="9" customWidth="1"/>
    <col min="23" max="23" width="9.140625" customWidth="1"/>
    <col min="24" max="24" width="9.7109375" customWidth="1"/>
    <col min="25" max="25" width="8.85546875" customWidth="1"/>
    <col min="26" max="26" width="10.42578125" customWidth="1"/>
    <col min="27" max="27" width="20.140625" customWidth="1"/>
  </cols>
  <sheetData>
    <row r="1" spans="1:27" s="22" customFormat="1" ht="32.2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7" s="22" customFormat="1" ht="65.25" customHeight="1" x14ac:dyDescent="0.2">
      <c r="A2" s="123" t="s">
        <v>1</v>
      </c>
      <c r="B2" s="123" t="s">
        <v>2</v>
      </c>
      <c r="C2" s="124" t="s">
        <v>3</v>
      </c>
      <c r="D2" s="124" t="s">
        <v>4</v>
      </c>
      <c r="E2" s="112" t="s">
        <v>5</v>
      </c>
      <c r="F2" s="123" t="s">
        <v>6</v>
      </c>
      <c r="G2" s="123"/>
      <c r="H2" s="123"/>
      <c r="I2" s="123"/>
      <c r="J2" s="123" t="s">
        <v>7</v>
      </c>
      <c r="K2" s="123"/>
      <c r="L2" s="123"/>
      <c r="M2" s="123"/>
      <c r="N2" s="123" t="s">
        <v>8</v>
      </c>
      <c r="O2" s="123"/>
      <c r="P2" s="123"/>
      <c r="Q2" s="123"/>
      <c r="R2" s="123" t="s">
        <v>9</v>
      </c>
      <c r="S2" s="123"/>
      <c r="T2" s="123"/>
      <c r="U2" s="123"/>
      <c r="V2" s="123" t="s">
        <v>10</v>
      </c>
      <c r="W2" s="123"/>
      <c r="X2" s="123"/>
      <c r="Y2" s="123"/>
      <c r="Z2" s="64" t="s">
        <v>11</v>
      </c>
      <c r="AA2" s="64" t="s">
        <v>12</v>
      </c>
    </row>
    <row r="3" spans="1:27" s="22" customFormat="1" ht="22.5" customHeight="1" x14ac:dyDescent="0.2">
      <c r="A3" s="123"/>
      <c r="B3" s="123"/>
      <c r="C3" s="125"/>
      <c r="D3" s="125"/>
      <c r="E3" s="112"/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13</v>
      </c>
      <c r="K3" s="64" t="s">
        <v>14</v>
      </c>
      <c r="L3" s="64" t="s">
        <v>15</v>
      </c>
      <c r="M3" s="64" t="s">
        <v>16</v>
      </c>
      <c r="N3" s="64" t="s">
        <v>13</v>
      </c>
      <c r="O3" s="64" t="s">
        <v>14</v>
      </c>
      <c r="P3" s="64" t="s">
        <v>15</v>
      </c>
      <c r="Q3" s="64" t="s">
        <v>16</v>
      </c>
      <c r="R3" s="64" t="s">
        <v>13</v>
      </c>
      <c r="S3" s="64" t="s">
        <v>14</v>
      </c>
      <c r="T3" s="64" t="s">
        <v>15</v>
      </c>
      <c r="U3" s="64" t="s">
        <v>16</v>
      </c>
      <c r="V3" s="64" t="s">
        <v>13</v>
      </c>
      <c r="W3" s="64" t="s">
        <v>14</v>
      </c>
      <c r="X3" s="64" t="s">
        <v>15</v>
      </c>
      <c r="Y3" s="64" t="s">
        <v>16</v>
      </c>
      <c r="Z3" s="64"/>
      <c r="AA3" s="21"/>
    </row>
    <row r="4" spans="1:27" s="26" customFormat="1" ht="108" customHeight="1" thickBot="1" x14ac:dyDescent="0.25">
      <c r="A4" s="23">
        <v>1</v>
      </c>
      <c r="B4" s="17" t="s">
        <v>113</v>
      </c>
      <c r="C4" s="129" t="s">
        <v>111</v>
      </c>
      <c r="D4" s="24" t="s">
        <v>17</v>
      </c>
      <c r="E4" s="119" t="s">
        <v>18</v>
      </c>
      <c r="F4" s="25">
        <v>324962.09999999998</v>
      </c>
      <c r="G4" s="25">
        <v>51007.5</v>
      </c>
      <c r="H4" s="25">
        <v>538641.69999999995</v>
      </c>
      <c r="I4" s="25">
        <v>0</v>
      </c>
      <c r="J4" s="25">
        <f>J5+J6+J7+J8</f>
        <v>339301.8</v>
      </c>
      <c r="K4" s="25">
        <f>K5+K6+K7+K8</f>
        <v>56781.9</v>
      </c>
      <c r="L4" s="25">
        <f>L5+L6+L7+L8</f>
        <v>584439.20000000007</v>
      </c>
      <c r="M4" s="25">
        <v>0</v>
      </c>
      <c r="N4" s="25">
        <f t="shared" ref="N4:Y4" si="0">N5+N6+N7+N8</f>
        <v>337400.1</v>
      </c>
      <c r="O4" s="25">
        <f t="shared" si="0"/>
        <v>40578.199999999997</v>
      </c>
      <c r="P4" s="25">
        <f t="shared" si="0"/>
        <v>526106.5</v>
      </c>
      <c r="Q4" s="25">
        <f t="shared" si="0"/>
        <v>0</v>
      </c>
      <c r="R4" s="25">
        <f t="shared" si="0"/>
        <v>331964.40000000002</v>
      </c>
      <c r="S4" s="25">
        <f t="shared" si="0"/>
        <v>41268.5</v>
      </c>
      <c r="T4" s="25">
        <f t="shared" si="0"/>
        <v>531715.4</v>
      </c>
      <c r="U4" s="25">
        <f t="shared" si="0"/>
        <v>0</v>
      </c>
      <c r="V4" s="25">
        <f t="shared" si="0"/>
        <v>356184.19999999995</v>
      </c>
      <c r="W4" s="25">
        <f t="shared" si="0"/>
        <v>22062.799999999999</v>
      </c>
      <c r="X4" s="25">
        <f t="shared" si="0"/>
        <v>557906.6</v>
      </c>
      <c r="Y4" s="25">
        <f t="shared" si="0"/>
        <v>0</v>
      </c>
      <c r="Z4" s="25">
        <f>Y4+X4+W4+V4+U4+T4+S4+R4+Q4+P4+O4+N4+M4+L4+K4+J4+I4+H4+G4+F4</f>
        <v>4640320.8999999994</v>
      </c>
      <c r="AA4" s="68" t="s">
        <v>148</v>
      </c>
    </row>
    <row r="5" spans="1:27" s="22" customFormat="1" ht="102.75" customHeight="1" x14ac:dyDescent="0.2">
      <c r="A5" s="27"/>
      <c r="B5" s="18" t="s">
        <v>19</v>
      </c>
      <c r="C5" s="130"/>
      <c r="D5" s="28" t="s">
        <v>20</v>
      </c>
      <c r="E5" s="120"/>
      <c r="F5" s="29">
        <v>153291.5</v>
      </c>
      <c r="G5" s="29">
        <v>38301.4</v>
      </c>
      <c r="H5" s="29">
        <v>478620.1</v>
      </c>
      <c r="I5" s="29">
        <v>0</v>
      </c>
      <c r="J5" s="29">
        <v>157125</v>
      </c>
      <c r="K5" s="29">
        <v>40149</v>
      </c>
      <c r="L5" s="29">
        <v>527292.30000000005</v>
      </c>
      <c r="M5" s="29">
        <v>0</v>
      </c>
      <c r="N5" s="29">
        <v>157245.6</v>
      </c>
      <c r="O5" s="29">
        <v>39618.199999999997</v>
      </c>
      <c r="P5" s="29">
        <v>513754.6</v>
      </c>
      <c r="Q5" s="29">
        <v>0</v>
      </c>
      <c r="R5" s="29">
        <v>157398</v>
      </c>
      <c r="S5" s="29">
        <v>41268.5</v>
      </c>
      <c r="T5" s="29">
        <v>514126.7</v>
      </c>
      <c r="U5" s="29">
        <v>0</v>
      </c>
      <c r="V5" s="29">
        <v>174079.6</v>
      </c>
      <c r="W5" s="29">
        <v>22062.799999999999</v>
      </c>
      <c r="X5" s="29">
        <v>524840.69999999995</v>
      </c>
      <c r="Y5" s="29">
        <v>0</v>
      </c>
      <c r="Z5" s="25">
        <f t="shared" ref="Z5:Z46" si="1">Y5+X5+W5+V5+U5+T5+S5+R5+Q5+P5+O5+N5+M5+L5+K5+J5+I5+H5+G5+F5</f>
        <v>3539174</v>
      </c>
      <c r="AA5" s="37"/>
    </row>
    <row r="6" spans="1:27" s="22" customFormat="1" ht="145.5" customHeight="1" x14ac:dyDescent="0.2">
      <c r="A6" s="27"/>
      <c r="B6" s="18" t="s">
        <v>21</v>
      </c>
      <c r="C6" s="130"/>
      <c r="D6" s="28" t="s">
        <v>22</v>
      </c>
      <c r="E6" s="120"/>
      <c r="F6" s="29">
        <v>77668.399999999994</v>
      </c>
      <c r="G6" s="29">
        <v>0</v>
      </c>
      <c r="H6" s="29">
        <v>365.3</v>
      </c>
      <c r="I6" s="29">
        <v>0</v>
      </c>
      <c r="J6" s="29">
        <v>89871.9</v>
      </c>
      <c r="K6" s="29">
        <v>1343.3</v>
      </c>
      <c r="L6" s="29">
        <v>2962.9</v>
      </c>
      <c r="M6" s="29">
        <v>0</v>
      </c>
      <c r="N6" s="29">
        <v>91531.7</v>
      </c>
      <c r="O6" s="29">
        <v>0</v>
      </c>
      <c r="P6" s="29">
        <v>1281.5999999999999</v>
      </c>
      <c r="Q6" s="29">
        <v>0</v>
      </c>
      <c r="R6" s="29">
        <v>92009.4</v>
      </c>
      <c r="S6" s="29">
        <v>0</v>
      </c>
      <c r="T6" s="29">
        <v>1281.5999999999999</v>
      </c>
      <c r="U6" s="29">
        <v>0</v>
      </c>
      <c r="V6" s="29">
        <v>97904</v>
      </c>
      <c r="W6" s="29">
        <v>0</v>
      </c>
      <c r="X6" s="29">
        <v>8249.4</v>
      </c>
      <c r="Y6" s="29">
        <v>0</v>
      </c>
      <c r="Z6" s="25">
        <f>Y6+X6+W6+V6+U6+T6+S6+R6+Q6+P6+O6+N6+M6+L6+K6+J6+I6+H6+G6+F6</f>
        <v>464469.5</v>
      </c>
      <c r="AA6" s="37"/>
    </row>
    <row r="7" spans="1:27" s="22" customFormat="1" ht="42" customHeight="1" x14ac:dyDescent="0.2">
      <c r="A7" s="27"/>
      <c r="B7" s="18" t="s">
        <v>23</v>
      </c>
      <c r="C7" s="130"/>
      <c r="D7" s="28" t="s">
        <v>24</v>
      </c>
      <c r="E7" s="120"/>
      <c r="F7" s="29">
        <v>82</v>
      </c>
      <c r="G7" s="29">
        <v>0</v>
      </c>
      <c r="H7" s="29">
        <v>0</v>
      </c>
      <c r="I7" s="29">
        <v>0</v>
      </c>
      <c r="J7" s="29">
        <v>102</v>
      </c>
      <c r="K7" s="29">
        <v>0</v>
      </c>
      <c r="L7" s="29">
        <v>0</v>
      </c>
      <c r="M7" s="29">
        <v>0</v>
      </c>
      <c r="N7" s="29">
        <v>106</v>
      </c>
      <c r="O7" s="29">
        <v>0</v>
      </c>
      <c r="P7" s="29">
        <v>0</v>
      </c>
      <c r="Q7" s="29">
        <v>0</v>
      </c>
      <c r="R7" s="29">
        <v>106</v>
      </c>
      <c r="S7" s="29">
        <v>0</v>
      </c>
      <c r="T7" s="29">
        <v>0</v>
      </c>
      <c r="U7" s="29">
        <v>0</v>
      </c>
      <c r="V7" s="29">
        <v>94.1</v>
      </c>
      <c r="W7" s="29">
        <v>0</v>
      </c>
      <c r="X7" s="29">
        <v>0</v>
      </c>
      <c r="Y7" s="29">
        <v>0</v>
      </c>
      <c r="Z7" s="25">
        <f t="shared" si="1"/>
        <v>490.1</v>
      </c>
      <c r="AA7" s="37"/>
    </row>
    <row r="8" spans="1:27" s="22" customFormat="1" ht="54.75" customHeight="1" x14ac:dyDescent="0.2">
      <c r="A8" s="27"/>
      <c r="B8" s="18" t="s">
        <v>25</v>
      </c>
      <c r="C8" s="131"/>
      <c r="D8" s="28" t="s">
        <v>26</v>
      </c>
      <c r="E8" s="121"/>
      <c r="F8" s="29">
        <v>93920.2</v>
      </c>
      <c r="G8" s="29">
        <v>12706.1</v>
      </c>
      <c r="H8" s="29">
        <v>59656.3</v>
      </c>
      <c r="I8" s="29">
        <v>0</v>
      </c>
      <c r="J8" s="29">
        <v>92202.9</v>
      </c>
      <c r="K8" s="29">
        <v>15289.6</v>
      </c>
      <c r="L8" s="29">
        <v>54184</v>
      </c>
      <c r="M8" s="29">
        <v>0</v>
      </c>
      <c r="N8" s="29">
        <v>88516.800000000003</v>
      </c>
      <c r="O8" s="29">
        <v>960</v>
      </c>
      <c r="P8" s="29">
        <v>11070.3</v>
      </c>
      <c r="Q8" s="29">
        <v>0</v>
      </c>
      <c r="R8" s="29">
        <v>82451</v>
      </c>
      <c r="S8" s="29">
        <v>0</v>
      </c>
      <c r="T8" s="29">
        <v>16307.1</v>
      </c>
      <c r="U8" s="29">
        <v>0</v>
      </c>
      <c r="V8" s="29">
        <v>84106.5</v>
      </c>
      <c r="W8" s="29">
        <v>0</v>
      </c>
      <c r="X8" s="29">
        <v>24816.5</v>
      </c>
      <c r="Y8" s="29">
        <v>0</v>
      </c>
      <c r="Z8" s="25">
        <f t="shared" si="1"/>
        <v>636187.29999999993</v>
      </c>
      <c r="AA8" s="37"/>
    </row>
    <row r="9" spans="1:27" s="22" customFormat="1" ht="39" customHeight="1" x14ac:dyDescent="0.25">
      <c r="A9" s="30">
        <v>2</v>
      </c>
      <c r="B9" s="54" t="s">
        <v>114</v>
      </c>
      <c r="C9" s="109" t="s">
        <v>137</v>
      </c>
      <c r="D9" s="106" t="s">
        <v>27</v>
      </c>
      <c r="E9" s="112" t="s">
        <v>28</v>
      </c>
      <c r="F9" s="32">
        <f>F10+F11+F12</f>
        <v>129913</v>
      </c>
      <c r="G9" s="32">
        <f t="shared" ref="G9:Y9" si="2">G10+G11+G12</f>
        <v>641.79999999999995</v>
      </c>
      <c r="H9" s="32">
        <f t="shared" si="2"/>
        <v>17030.300000000003</v>
      </c>
      <c r="I9" s="32">
        <f t="shared" si="2"/>
        <v>467</v>
      </c>
      <c r="J9" s="66">
        <f t="shared" si="2"/>
        <v>154128.29999999999</v>
      </c>
      <c r="K9" s="20">
        <f t="shared" si="2"/>
        <v>514.1</v>
      </c>
      <c r="L9" s="20">
        <f t="shared" si="2"/>
        <v>2714.2</v>
      </c>
      <c r="M9" s="20">
        <f t="shared" si="2"/>
        <v>520</v>
      </c>
      <c r="N9" s="66">
        <f t="shared" si="2"/>
        <v>164139.6</v>
      </c>
      <c r="O9" s="20">
        <f t="shared" si="2"/>
        <v>472.5</v>
      </c>
      <c r="P9" s="20">
        <f t="shared" si="2"/>
        <v>149.19999999999999</v>
      </c>
      <c r="Q9" s="20">
        <f t="shared" si="2"/>
        <v>537</v>
      </c>
      <c r="R9" s="66">
        <f t="shared" si="2"/>
        <v>164337.9</v>
      </c>
      <c r="S9" s="20">
        <f t="shared" si="2"/>
        <v>472.5</v>
      </c>
      <c r="T9" s="20">
        <f t="shared" si="2"/>
        <v>149.19999999999999</v>
      </c>
      <c r="U9" s="20">
        <f t="shared" si="2"/>
        <v>646</v>
      </c>
      <c r="V9" s="20">
        <f t="shared" si="2"/>
        <v>164397.9</v>
      </c>
      <c r="W9" s="20">
        <f t="shared" si="2"/>
        <v>340.9</v>
      </c>
      <c r="X9" s="20">
        <f t="shared" si="2"/>
        <v>119.8</v>
      </c>
      <c r="Y9" s="20">
        <f t="shared" si="2"/>
        <v>646</v>
      </c>
      <c r="Z9" s="25">
        <f t="shared" si="1"/>
        <v>802337.20000000007</v>
      </c>
      <c r="AA9" s="69" t="s">
        <v>148</v>
      </c>
    </row>
    <row r="10" spans="1:27" s="22" customFormat="1" ht="48" customHeight="1" x14ac:dyDescent="0.25">
      <c r="A10" s="34"/>
      <c r="B10" s="55" t="s">
        <v>29</v>
      </c>
      <c r="C10" s="110"/>
      <c r="D10" s="107"/>
      <c r="E10" s="112"/>
      <c r="F10" s="15">
        <v>2670.7</v>
      </c>
      <c r="G10" s="15">
        <v>509.3</v>
      </c>
      <c r="H10" s="15">
        <v>178.9</v>
      </c>
      <c r="I10" s="15">
        <v>200</v>
      </c>
      <c r="J10" s="65">
        <v>485.4</v>
      </c>
      <c r="K10" s="65">
        <v>379.1</v>
      </c>
      <c r="L10" s="65">
        <v>119.7</v>
      </c>
      <c r="M10" s="65">
        <v>250</v>
      </c>
      <c r="N10" s="65">
        <v>85.7</v>
      </c>
      <c r="O10" s="65">
        <v>351.8</v>
      </c>
      <c r="P10" s="65">
        <v>111.1</v>
      </c>
      <c r="Q10" s="65">
        <v>250</v>
      </c>
      <c r="R10" s="65">
        <v>320</v>
      </c>
      <c r="S10" s="65">
        <v>351.8</v>
      </c>
      <c r="T10" s="65">
        <v>111.1</v>
      </c>
      <c r="U10" s="65">
        <v>300</v>
      </c>
      <c r="V10" s="65">
        <v>320</v>
      </c>
      <c r="W10" s="65">
        <v>340.9</v>
      </c>
      <c r="X10" s="65">
        <v>119.8</v>
      </c>
      <c r="Y10" s="65">
        <v>300</v>
      </c>
      <c r="Z10" s="20">
        <f t="shared" si="1"/>
        <v>7755.2999999999993</v>
      </c>
      <c r="AA10" s="37"/>
    </row>
    <row r="11" spans="1:27" s="22" customFormat="1" ht="36" customHeight="1" x14ac:dyDescent="0.25">
      <c r="A11" s="34"/>
      <c r="B11" s="55" t="s">
        <v>30</v>
      </c>
      <c r="C11" s="110"/>
      <c r="D11" s="107"/>
      <c r="E11" s="112"/>
      <c r="F11" s="15">
        <v>0</v>
      </c>
      <c r="G11" s="15">
        <v>0</v>
      </c>
      <c r="H11" s="15">
        <v>0</v>
      </c>
      <c r="I11" s="15">
        <v>132</v>
      </c>
      <c r="J11" s="65">
        <v>20</v>
      </c>
      <c r="K11" s="65">
        <v>0</v>
      </c>
      <c r="L11" s="65">
        <v>0</v>
      </c>
      <c r="M11" s="65">
        <v>135</v>
      </c>
      <c r="N11" s="65">
        <v>50</v>
      </c>
      <c r="O11" s="65">
        <v>0</v>
      </c>
      <c r="P11" s="65">
        <v>0</v>
      </c>
      <c r="Q11" s="65">
        <v>140</v>
      </c>
      <c r="R11" s="65">
        <v>20</v>
      </c>
      <c r="S11" s="65">
        <v>0</v>
      </c>
      <c r="T11" s="65">
        <v>0</v>
      </c>
      <c r="U11" s="65">
        <v>198</v>
      </c>
      <c r="V11" s="65">
        <v>20</v>
      </c>
      <c r="W11" s="65">
        <v>0</v>
      </c>
      <c r="X11" s="65">
        <v>0</v>
      </c>
      <c r="Y11" s="65">
        <v>198</v>
      </c>
      <c r="Z11" s="25">
        <f t="shared" si="1"/>
        <v>913</v>
      </c>
      <c r="AA11" s="37"/>
    </row>
    <row r="12" spans="1:27" s="22" customFormat="1" ht="34.5" customHeight="1" x14ac:dyDescent="0.25">
      <c r="A12" s="34"/>
      <c r="B12" s="55" t="s">
        <v>31</v>
      </c>
      <c r="C12" s="111"/>
      <c r="D12" s="108"/>
      <c r="E12" s="112"/>
      <c r="F12" s="15">
        <v>127242.3</v>
      </c>
      <c r="G12" s="15">
        <v>132.5</v>
      </c>
      <c r="H12" s="15">
        <v>16851.400000000001</v>
      </c>
      <c r="I12" s="15">
        <v>135</v>
      </c>
      <c r="J12" s="65">
        <v>153622.9</v>
      </c>
      <c r="K12" s="65">
        <v>135</v>
      </c>
      <c r="L12" s="65">
        <v>2594.5</v>
      </c>
      <c r="M12" s="65">
        <v>135</v>
      </c>
      <c r="N12" s="65">
        <v>164003.9</v>
      </c>
      <c r="O12" s="65">
        <v>120.7</v>
      </c>
      <c r="P12" s="65">
        <v>38.1</v>
      </c>
      <c r="Q12" s="65">
        <v>147</v>
      </c>
      <c r="R12" s="65">
        <v>163997.9</v>
      </c>
      <c r="S12" s="65">
        <v>120.7</v>
      </c>
      <c r="T12" s="65">
        <v>38.1</v>
      </c>
      <c r="U12" s="65">
        <v>148</v>
      </c>
      <c r="V12" s="65">
        <v>164057.9</v>
      </c>
      <c r="W12" s="65">
        <v>0</v>
      </c>
      <c r="X12" s="65">
        <v>0</v>
      </c>
      <c r="Y12" s="65">
        <v>148</v>
      </c>
      <c r="Z12" s="25">
        <f t="shared" si="1"/>
        <v>793668.9</v>
      </c>
      <c r="AA12" s="37"/>
    </row>
    <row r="13" spans="1:27" s="22" customFormat="1" ht="110.25" customHeight="1" x14ac:dyDescent="0.25">
      <c r="A13" s="36">
        <v>3</v>
      </c>
      <c r="B13" s="31" t="s">
        <v>115</v>
      </c>
      <c r="C13" s="106" t="s">
        <v>104</v>
      </c>
      <c r="D13" s="28" t="s">
        <v>32</v>
      </c>
      <c r="E13" s="112" t="s">
        <v>33</v>
      </c>
      <c r="F13" s="32">
        <f>F14+F15</f>
        <v>51906.8</v>
      </c>
      <c r="G13" s="32">
        <f t="shared" ref="G13:Y13" si="3">G14+G15</f>
        <v>0</v>
      </c>
      <c r="H13" s="32">
        <f t="shared" si="3"/>
        <v>5086.8</v>
      </c>
      <c r="I13" s="32">
        <f t="shared" si="3"/>
        <v>0</v>
      </c>
      <c r="J13" s="32">
        <f t="shared" si="3"/>
        <v>73899</v>
      </c>
      <c r="K13" s="32">
        <f t="shared" si="3"/>
        <v>0</v>
      </c>
      <c r="L13" s="32">
        <f t="shared" si="3"/>
        <v>3758</v>
      </c>
      <c r="M13" s="32">
        <f t="shared" si="3"/>
        <v>0</v>
      </c>
      <c r="N13" s="32">
        <f t="shared" si="3"/>
        <v>64251.8</v>
      </c>
      <c r="O13" s="32">
        <f t="shared" si="3"/>
        <v>0</v>
      </c>
      <c r="P13" s="32">
        <f t="shared" si="3"/>
        <v>1060.3</v>
      </c>
      <c r="Q13" s="32">
        <f t="shared" si="3"/>
        <v>0</v>
      </c>
      <c r="R13" s="32">
        <f t="shared" si="3"/>
        <v>61721.3</v>
      </c>
      <c r="S13" s="32">
        <f t="shared" si="3"/>
        <v>0</v>
      </c>
      <c r="T13" s="32">
        <f t="shared" si="3"/>
        <v>0</v>
      </c>
      <c r="U13" s="32">
        <f t="shared" si="3"/>
        <v>0</v>
      </c>
      <c r="V13" s="32">
        <f t="shared" si="3"/>
        <v>67361.399999999994</v>
      </c>
      <c r="W13" s="32">
        <f t="shared" si="3"/>
        <v>0</v>
      </c>
      <c r="X13" s="32">
        <f t="shared" si="3"/>
        <v>0</v>
      </c>
      <c r="Y13" s="32">
        <f t="shared" si="3"/>
        <v>0</v>
      </c>
      <c r="Z13" s="25">
        <f t="shared" si="1"/>
        <v>329045.39999999997</v>
      </c>
      <c r="AA13" s="69" t="s">
        <v>148</v>
      </c>
    </row>
    <row r="14" spans="1:27" s="22" customFormat="1" ht="63.75" x14ac:dyDescent="0.2">
      <c r="A14" s="37"/>
      <c r="B14" s="35" t="s">
        <v>101</v>
      </c>
      <c r="C14" s="107"/>
      <c r="D14" s="28" t="s">
        <v>34</v>
      </c>
      <c r="E14" s="112"/>
      <c r="F14" s="38">
        <v>51726.8</v>
      </c>
      <c r="G14" s="15">
        <v>0</v>
      </c>
      <c r="H14" s="15">
        <v>5086.8</v>
      </c>
      <c r="I14" s="38">
        <v>0</v>
      </c>
      <c r="J14" s="38">
        <v>73589</v>
      </c>
      <c r="K14" s="38">
        <v>0</v>
      </c>
      <c r="L14" s="15">
        <v>3758</v>
      </c>
      <c r="M14" s="38">
        <v>0</v>
      </c>
      <c r="N14" s="38">
        <v>64061.8</v>
      </c>
      <c r="O14" s="38">
        <v>0</v>
      </c>
      <c r="P14" s="15">
        <v>1060.3</v>
      </c>
      <c r="Q14" s="38">
        <v>0</v>
      </c>
      <c r="R14" s="38">
        <v>61531.3</v>
      </c>
      <c r="S14" s="38">
        <v>0</v>
      </c>
      <c r="T14" s="38">
        <v>0</v>
      </c>
      <c r="U14" s="38">
        <v>0</v>
      </c>
      <c r="V14" s="38">
        <v>67171.399999999994</v>
      </c>
      <c r="W14" s="38">
        <v>0</v>
      </c>
      <c r="X14" s="38">
        <v>0</v>
      </c>
      <c r="Y14" s="38">
        <v>0</v>
      </c>
      <c r="Z14" s="25">
        <f t="shared" si="1"/>
        <v>327985.39999999997</v>
      </c>
      <c r="AA14" s="37"/>
    </row>
    <row r="15" spans="1:27" s="22" customFormat="1" ht="55.5" customHeight="1" x14ac:dyDescent="0.2">
      <c r="A15" s="37"/>
      <c r="B15" s="35" t="s">
        <v>100</v>
      </c>
      <c r="C15" s="108"/>
      <c r="D15" s="63" t="s">
        <v>35</v>
      </c>
      <c r="E15" s="112"/>
      <c r="F15" s="15">
        <v>180</v>
      </c>
      <c r="G15" s="38">
        <v>0</v>
      </c>
      <c r="H15" s="38">
        <v>0</v>
      </c>
      <c r="I15" s="38">
        <v>0</v>
      </c>
      <c r="J15" s="15">
        <v>310</v>
      </c>
      <c r="K15" s="38">
        <v>0</v>
      </c>
      <c r="L15" s="38">
        <v>0</v>
      </c>
      <c r="M15" s="38">
        <v>0</v>
      </c>
      <c r="N15" s="15">
        <v>190</v>
      </c>
      <c r="O15" s="38">
        <v>0</v>
      </c>
      <c r="P15" s="38">
        <v>0</v>
      </c>
      <c r="Q15" s="38">
        <v>0</v>
      </c>
      <c r="R15" s="15">
        <v>190</v>
      </c>
      <c r="S15" s="38">
        <v>0</v>
      </c>
      <c r="T15" s="38">
        <v>0</v>
      </c>
      <c r="U15" s="38">
        <v>0</v>
      </c>
      <c r="V15" s="15">
        <v>190</v>
      </c>
      <c r="W15" s="38">
        <v>0</v>
      </c>
      <c r="X15" s="38">
        <v>0</v>
      </c>
      <c r="Y15" s="38">
        <v>0</v>
      </c>
      <c r="Z15" s="25">
        <f t="shared" si="1"/>
        <v>1060</v>
      </c>
      <c r="AA15" s="37"/>
    </row>
    <row r="16" spans="1:27" s="22" customFormat="1" ht="80.25" customHeight="1" x14ac:dyDescent="0.25">
      <c r="A16" s="36">
        <v>4</v>
      </c>
      <c r="B16" s="31" t="s">
        <v>116</v>
      </c>
      <c r="C16" s="106" t="s">
        <v>108</v>
      </c>
      <c r="D16" s="28" t="s">
        <v>36</v>
      </c>
      <c r="E16" s="62" t="s">
        <v>37</v>
      </c>
      <c r="F16" s="39">
        <f>F17+F18+F19+F20+F21+F22+F23</f>
        <v>18000.800000000003</v>
      </c>
      <c r="G16" s="39">
        <f t="shared" ref="G16:Y16" si="4">G17+G18+G19+G20+G21+G22+G23</f>
        <v>5191.4000000000005</v>
      </c>
      <c r="H16" s="39">
        <f t="shared" si="4"/>
        <v>74870.2</v>
      </c>
      <c r="I16" s="40">
        <f t="shared" si="4"/>
        <v>1093.5</v>
      </c>
      <c r="J16" s="40">
        <f t="shared" si="4"/>
        <v>25515.4</v>
      </c>
      <c r="K16" s="40">
        <f t="shared" si="4"/>
        <v>316.2</v>
      </c>
      <c r="L16" s="39">
        <f t="shared" si="4"/>
        <v>86646.099999999991</v>
      </c>
      <c r="M16" s="40">
        <f t="shared" si="4"/>
        <v>46431.5</v>
      </c>
      <c r="N16" s="40">
        <f t="shared" si="4"/>
        <v>7945.7999999999993</v>
      </c>
      <c r="O16" s="40">
        <f t="shared" si="4"/>
        <v>7243.0999999999995</v>
      </c>
      <c r="P16" s="39">
        <f t="shared" si="4"/>
        <v>10655.1</v>
      </c>
      <c r="Q16" s="40">
        <f t="shared" si="4"/>
        <v>37023.800000000003</v>
      </c>
      <c r="R16" s="40">
        <f t="shared" si="4"/>
        <v>2226.4</v>
      </c>
      <c r="S16" s="39">
        <f t="shared" si="4"/>
        <v>9560.2999999999993</v>
      </c>
      <c r="T16" s="39">
        <f t="shared" si="4"/>
        <v>5538.8</v>
      </c>
      <c r="U16" s="40">
        <f t="shared" si="4"/>
        <v>0</v>
      </c>
      <c r="V16" s="40">
        <f t="shared" si="4"/>
        <v>1901.8000000000002</v>
      </c>
      <c r="W16" s="40">
        <f t="shared" si="4"/>
        <v>0</v>
      </c>
      <c r="X16" s="40">
        <f t="shared" si="4"/>
        <v>20128.2</v>
      </c>
      <c r="Y16" s="40">
        <f t="shared" si="4"/>
        <v>0</v>
      </c>
      <c r="Z16" s="25">
        <f t="shared" si="1"/>
        <v>360288.4</v>
      </c>
      <c r="AA16" s="69" t="s">
        <v>148</v>
      </c>
    </row>
    <row r="17" spans="1:27" s="22" customFormat="1" ht="84" x14ac:dyDescent="0.2">
      <c r="A17" s="41"/>
      <c r="B17" s="35" t="s">
        <v>38</v>
      </c>
      <c r="C17" s="107"/>
      <c r="D17" s="28" t="s">
        <v>39</v>
      </c>
      <c r="E17" s="112" t="s">
        <v>37</v>
      </c>
      <c r="F17" s="42">
        <v>616.70000000000005</v>
      </c>
      <c r="G17" s="43">
        <v>0</v>
      </c>
      <c r="H17" s="43">
        <v>106.7</v>
      </c>
      <c r="I17" s="43">
        <v>1093.5</v>
      </c>
      <c r="J17" s="42">
        <v>9816.4</v>
      </c>
      <c r="K17" s="43">
        <v>0</v>
      </c>
      <c r="L17" s="43">
        <v>5235.5</v>
      </c>
      <c r="M17" s="43">
        <v>46431.5</v>
      </c>
      <c r="N17" s="43">
        <v>6421.9</v>
      </c>
      <c r="O17" s="43">
        <v>0</v>
      </c>
      <c r="P17" s="43">
        <v>2838</v>
      </c>
      <c r="Q17" s="43">
        <v>37023.800000000003</v>
      </c>
      <c r="R17" s="43">
        <v>702.5</v>
      </c>
      <c r="S17" s="42">
        <v>0</v>
      </c>
      <c r="T17" s="43">
        <v>0</v>
      </c>
      <c r="U17" s="43">
        <v>0</v>
      </c>
      <c r="V17" s="42">
        <v>1000</v>
      </c>
      <c r="W17" s="43">
        <v>0</v>
      </c>
      <c r="X17" s="43">
        <v>0</v>
      </c>
      <c r="Y17" s="43">
        <v>0</v>
      </c>
      <c r="Z17" s="25">
        <f t="shared" si="1"/>
        <v>111286.5</v>
      </c>
      <c r="AA17" s="37"/>
    </row>
    <row r="18" spans="1:27" s="22" customFormat="1" ht="48" customHeight="1" x14ac:dyDescent="0.2">
      <c r="A18" s="41"/>
      <c r="B18" s="35" t="s">
        <v>40</v>
      </c>
      <c r="C18" s="107"/>
      <c r="D18" s="28" t="s">
        <v>41</v>
      </c>
      <c r="E18" s="112"/>
      <c r="F18" s="43">
        <v>157</v>
      </c>
      <c r="G18" s="42">
        <v>254.1</v>
      </c>
      <c r="H18" s="43">
        <v>628.20000000000005</v>
      </c>
      <c r="I18" s="43">
        <v>0</v>
      </c>
      <c r="J18" s="43">
        <v>368.4</v>
      </c>
      <c r="K18" s="42">
        <v>316.2</v>
      </c>
      <c r="L18" s="43">
        <v>932.7</v>
      </c>
      <c r="M18" s="43">
        <v>0</v>
      </c>
      <c r="N18" s="43">
        <v>605.20000000000005</v>
      </c>
      <c r="O18" s="43">
        <v>245.2</v>
      </c>
      <c r="P18" s="42">
        <v>726.8</v>
      </c>
      <c r="Q18" s="43">
        <v>0</v>
      </c>
      <c r="R18" s="43">
        <v>605.20000000000005</v>
      </c>
      <c r="S18" s="43">
        <v>242.5</v>
      </c>
      <c r="T18" s="43">
        <v>724</v>
      </c>
      <c r="U18" s="43">
        <v>0</v>
      </c>
      <c r="V18" s="43">
        <v>374.9</v>
      </c>
      <c r="W18" s="43">
        <v>0</v>
      </c>
      <c r="X18" s="43">
        <v>0</v>
      </c>
      <c r="Y18" s="43">
        <v>0</v>
      </c>
      <c r="Z18" s="25">
        <f t="shared" si="1"/>
        <v>6180.4</v>
      </c>
      <c r="AA18" s="37"/>
    </row>
    <row r="19" spans="1:27" s="22" customFormat="1" ht="63.75" x14ac:dyDescent="0.2">
      <c r="A19" s="41"/>
      <c r="B19" s="35" t="s">
        <v>42</v>
      </c>
      <c r="C19" s="107"/>
      <c r="D19" s="28" t="s">
        <v>43</v>
      </c>
      <c r="E19" s="112"/>
      <c r="F19" s="42">
        <v>6</v>
      </c>
      <c r="G19" s="43">
        <v>0</v>
      </c>
      <c r="H19" s="42">
        <v>6</v>
      </c>
      <c r="I19" s="43">
        <v>0</v>
      </c>
      <c r="J19" s="43">
        <v>1.5</v>
      </c>
      <c r="K19" s="43">
        <v>0</v>
      </c>
      <c r="L19" s="43">
        <v>1.5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24.8</v>
      </c>
      <c r="W19" s="43">
        <v>0</v>
      </c>
      <c r="X19" s="43">
        <v>0</v>
      </c>
      <c r="Y19" s="43">
        <v>0</v>
      </c>
      <c r="Z19" s="25">
        <f t="shared" si="1"/>
        <v>39.799999999999997</v>
      </c>
      <c r="AA19" s="37"/>
    </row>
    <row r="20" spans="1:27" s="22" customFormat="1" ht="105" customHeight="1" x14ac:dyDescent="0.2">
      <c r="A20" s="41"/>
      <c r="B20" s="35" t="s">
        <v>44</v>
      </c>
      <c r="C20" s="107"/>
      <c r="D20" s="28" t="s">
        <v>45</v>
      </c>
      <c r="E20" s="112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2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2.8</v>
      </c>
      <c r="W20" s="43">
        <v>0</v>
      </c>
      <c r="X20" s="43">
        <v>0</v>
      </c>
      <c r="Y20" s="43">
        <v>0</v>
      </c>
      <c r="Z20" s="25">
        <f t="shared" si="1"/>
        <v>2.8</v>
      </c>
      <c r="AA20" s="37"/>
    </row>
    <row r="21" spans="1:27" s="22" customFormat="1" ht="122.25" customHeight="1" x14ac:dyDescent="0.2">
      <c r="A21" s="41"/>
      <c r="B21" s="35" t="s">
        <v>46</v>
      </c>
      <c r="C21" s="107"/>
      <c r="D21" s="28" t="s">
        <v>47</v>
      </c>
      <c r="E21" s="62" t="s">
        <v>48</v>
      </c>
      <c r="F21" s="42">
        <v>16421.2</v>
      </c>
      <c r="G21" s="43">
        <v>0</v>
      </c>
      <c r="H21" s="43">
        <v>62780.5</v>
      </c>
      <c r="I21" s="43">
        <v>0</v>
      </c>
      <c r="J21" s="42">
        <v>14555.1</v>
      </c>
      <c r="K21" s="43">
        <v>0</v>
      </c>
      <c r="L21" s="43">
        <v>57094.7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2">
        <v>0</v>
      </c>
      <c r="W21" s="43">
        <v>0</v>
      </c>
      <c r="X21" s="43">
        <v>0</v>
      </c>
      <c r="Y21" s="43">
        <v>0</v>
      </c>
      <c r="Z21" s="25">
        <f t="shared" si="1"/>
        <v>150851.5</v>
      </c>
      <c r="AA21" s="37"/>
    </row>
    <row r="22" spans="1:27" s="22" customFormat="1" ht="76.5" x14ac:dyDescent="0.2">
      <c r="A22" s="41"/>
      <c r="B22" s="35" t="s">
        <v>49</v>
      </c>
      <c r="C22" s="107"/>
      <c r="D22" s="28" t="s">
        <v>50</v>
      </c>
      <c r="E22" s="62" t="s">
        <v>37</v>
      </c>
      <c r="F22" s="42">
        <v>161.5</v>
      </c>
      <c r="G22" s="43">
        <v>0</v>
      </c>
      <c r="H22" s="43">
        <v>0</v>
      </c>
      <c r="I22" s="43">
        <v>0</v>
      </c>
      <c r="J22" s="43">
        <v>161.5</v>
      </c>
      <c r="K22" s="43">
        <v>0</v>
      </c>
      <c r="L22" s="43">
        <v>0</v>
      </c>
      <c r="M22" s="43">
        <v>0</v>
      </c>
      <c r="N22" s="43">
        <v>161.5</v>
      </c>
      <c r="O22" s="43">
        <v>0</v>
      </c>
      <c r="P22" s="43">
        <v>0</v>
      </c>
      <c r="Q22" s="43">
        <v>0</v>
      </c>
      <c r="R22" s="43">
        <v>161.5</v>
      </c>
      <c r="S22" s="43">
        <v>0</v>
      </c>
      <c r="T22" s="43">
        <v>0</v>
      </c>
      <c r="U22" s="43">
        <v>0</v>
      </c>
      <c r="V22" s="43">
        <v>166.9</v>
      </c>
      <c r="W22" s="43">
        <v>0</v>
      </c>
      <c r="X22" s="43">
        <v>0</v>
      </c>
      <c r="Y22" s="43">
        <v>0</v>
      </c>
      <c r="Z22" s="25">
        <f t="shared" si="1"/>
        <v>812.9</v>
      </c>
      <c r="AA22" s="37"/>
    </row>
    <row r="23" spans="1:27" s="22" customFormat="1" ht="76.5" customHeight="1" x14ac:dyDescent="0.2">
      <c r="A23" s="41"/>
      <c r="B23" s="35" t="s">
        <v>51</v>
      </c>
      <c r="C23" s="108"/>
      <c r="D23" s="28" t="s">
        <v>52</v>
      </c>
      <c r="E23" s="62" t="s">
        <v>53</v>
      </c>
      <c r="F23" s="43">
        <v>638.4</v>
      </c>
      <c r="G23" s="43">
        <v>4937.3</v>
      </c>
      <c r="H23" s="42">
        <v>11348.8</v>
      </c>
      <c r="I23" s="43">
        <v>0</v>
      </c>
      <c r="J23" s="43">
        <v>612.5</v>
      </c>
      <c r="K23" s="43">
        <v>0</v>
      </c>
      <c r="L23" s="42">
        <v>23381.7</v>
      </c>
      <c r="M23" s="43">
        <v>0</v>
      </c>
      <c r="N23" s="43">
        <v>757.2</v>
      </c>
      <c r="O23" s="43">
        <v>6997.9</v>
      </c>
      <c r="P23" s="42">
        <v>7090.3</v>
      </c>
      <c r="Q23" s="43">
        <v>0</v>
      </c>
      <c r="R23" s="42">
        <v>757.2</v>
      </c>
      <c r="S23" s="43">
        <v>9317.7999999999993</v>
      </c>
      <c r="T23" s="42">
        <v>4814.8</v>
      </c>
      <c r="U23" s="43">
        <v>0</v>
      </c>
      <c r="V23" s="43">
        <v>332.4</v>
      </c>
      <c r="W23" s="42">
        <v>0</v>
      </c>
      <c r="X23" s="42">
        <v>20128.2</v>
      </c>
      <c r="Y23" s="43">
        <v>0</v>
      </c>
      <c r="Z23" s="25">
        <f t="shared" si="1"/>
        <v>91114.5</v>
      </c>
      <c r="AA23" s="37"/>
    </row>
    <row r="24" spans="1:27" s="22" customFormat="1" ht="115.5" thickBot="1" x14ac:dyDescent="0.3">
      <c r="A24" s="44">
        <v>5</v>
      </c>
      <c r="B24" s="54" t="s">
        <v>117</v>
      </c>
      <c r="C24" s="56" t="s">
        <v>138</v>
      </c>
      <c r="D24" s="14" t="s">
        <v>54</v>
      </c>
      <c r="E24" s="62" t="s">
        <v>55</v>
      </c>
      <c r="F24" s="39">
        <v>6695.6</v>
      </c>
      <c r="G24" s="39">
        <v>0</v>
      </c>
      <c r="H24" s="39">
        <v>0</v>
      </c>
      <c r="I24" s="39">
        <v>0</v>
      </c>
      <c r="J24" s="39">
        <v>4800.1000000000004</v>
      </c>
      <c r="K24" s="39">
        <v>0</v>
      </c>
      <c r="L24" s="39">
        <v>1296.5</v>
      </c>
      <c r="M24" s="39">
        <v>0</v>
      </c>
      <c r="N24" s="39">
        <v>2201.5</v>
      </c>
      <c r="O24" s="39">
        <v>0</v>
      </c>
      <c r="P24" s="39">
        <v>2217.1</v>
      </c>
      <c r="Q24" s="39">
        <v>0</v>
      </c>
      <c r="R24" s="39">
        <v>2093.6</v>
      </c>
      <c r="S24" s="39">
        <v>0</v>
      </c>
      <c r="T24" s="39">
        <v>798</v>
      </c>
      <c r="U24" s="39">
        <v>0</v>
      </c>
      <c r="V24" s="39">
        <v>2043.6</v>
      </c>
      <c r="W24" s="39">
        <v>0</v>
      </c>
      <c r="X24" s="39">
        <v>798</v>
      </c>
      <c r="Y24" s="39">
        <v>0</v>
      </c>
      <c r="Z24" s="20">
        <f>Y24+X24+W24+V24+U24+T24+S24+R24+Q24+P24+O24+N24+M24+L24+K24+J24+I24+H24+G24+F24</f>
        <v>22944</v>
      </c>
      <c r="AA24" s="69" t="s">
        <v>148</v>
      </c>
    </row>
    <row r="25" spans="1:27" s="22" customFormat="1" ht="159.75" customHeight="1" thickBot="1" x14ac:dyDescent="0.3">
      <c r="A25" s="30">
        <v>6</v>
      </c>
      <c r="B25" s="31" t="s">
        <v>118</v>
      </c>
      <c r="C25" s="126" t="s">
        <v>134</v>
      </c>
      <c r="D25" s="45" t="s">
        <v>56</v>
      </c>
      <c r="E25" s="112" t="s">
        <v>57</v>
      </c>
      <c r="F25" s="39">
        <f t="shared" ref="F25:Y25" si="5">F26+F27+F28</f>
        <v>2571.1999999999998</v>
      </c>
      <c r="G25" s="39">
        <f t="shared" si="5"/>
        <v>0</v>
      </c>
      <c r="H25" s="39">
        <f t="shared" si="5"/>
        <v>1872.1</v>
      </c>
      <c r="I25" s="39">
        <f t="shared" si="5"/>
        <v>0</v>
      </c>
      <c r="J25" s="39">
        <f t="shared" si="5"/>
        <v>2937</v>
      </c>
      <c r="K25" s="39">
        <f t="shared" si="5"/>
        <v>0</v>
      </c>
      <c r="L25" s="39">
        <f t="shared" si="5"/>
        <v>1928.5</v>
      </c>
      <c r="M25" s="39">
        <f t="shared" si="5"/>
        <v>0</v>
      </c>
      <c r="N25" s="39">
        <f t="shared" si="5"/>
        <v>2893.5</v>
      </c>
      <c r="O25" s="39">
        <f t="shared" si="5"/>
        <v>0</v>
      </c>
      <c r="P25" s="39">
        <f t="shared" si="5"/>
        <v>2677.5</v>
      </c>
      <c r="Q25" s="39">
        <f t="shared" si="5"/>
        <v>0</v>
      </c>
      <c r="R25" s="39">
        <f t="shared" si="5"/>
        <v>2893.5</v>
      </c>
      <c r="S25" s="39">
        <f t="shared" si="5"/>
        <v>0</v>
      </c>
      <c r="T25" s="39">
        <f t="shared" si="5"/>
        <v>2677.5</v>
      </c>
      <c r="U25" s="39">
        <f t="shared" si="5"/>
        <v>0</v>
      </c>
      <c r="V25" s="39">
        <f t="shared" si="5"/>
        <v>3583.3999999999996</v>
      </c>
      <c r="W25" s="39">
        <f t="shared" si="5"/>
        <v>0</v>
      </c>
      <c r="X25" s="39">
        <f t="shared" si="5"/>
        <v>2677.5</v>
      </c>
      <c r="Y25" s="39">
        <f t="shared" si="5"/>
        <v>0</v>
      </c>
      <c r="Z25" s="25">
        <f t="shared" si="1"/>
        <v>26711.7</v>
      </c>
      <c r="AA25" s="69" t="s">
        <v>147</v>
      </c>
    </row>
    <row r="26" spans="1:27" s="22" customFormat="1" ht="168.75" customHeight="1" thickBot="1" x14ac:dyDescent="0.3">
      <c r="A26" s="34"/>
      <c r="B26" s="14" t="s">
        <v>58</v>
      </c>
      <c r="C26" s="127"/>
      <c r="D26" s="24" t="s">
        <v>59</v>
      </c>
      <c r="E26" s="112"/>
      <c r="F26" s="15">
        <v>967.5</v>
      </c>
      <c r="G26" s="15">
        <v>0</v>
      </c>
      <c r="H26" s="15">
        <v>1602.5</v>
      </c>
      <c r="I26" s="15">
        <v>0</v>
      </c>
      <c r="J26" s="15">
        <v>1224.5999999999999</v>
      </c>
      <c r="K26" s="15">
        <v>0</v>
      </c>
      <c r="L26" s="15">
        <v>1928.5</v>
      </c>
      <c r="M26" s="15">
        <v>0</v>
      </c>
      <c r="N26" s="15">
        <v>1219.3</v>
      </c>
      <c r="O26" s="15">
        <v>0</v>
      </c>
      <c r="P26" s="15">
        <v>2677.5</v>
      </c>
      <c r="Q26" s="15">
        <v>0</v>
      </c>
      <c r="R26" s="15">
        <v>1219.3</v>
      </c>
      <c r="S26" s="15">
        <v>0</v>
      </c>
      <c r="T26" s="15">
        <v>2677.5</v>
      </c>
      <c r="U26" s="15">
        <v>0</v>
      </c>
      <c r="V26" s="15">
        <v>1219.3</v>
      </c>
      <c r="W26" s="15">
        <v>0</v>
      </c>
      <c r="X26" s="15">
        <v>2677.5</v>
      </c>
      <c r="Y26" s="15">
        <v>0</v>
      </c>
      <c r="Z26" s="25">
        <f t="shared" si="1"/>
        <v>17413.5</v>
      </c>
      <c r="AA26" s="37"/>
    </row>
    <row r="27" spans="1:27" s="22" customFormat="1" ht="53.25" customHeight="1" x14ac:dyDescent="0.25">
      <c r="A27" s="34"/>
      <c r="B27" s="14" t="s">
        <v>60</v>
      </c>
      <c r="C27" s="127"/>
      <c r="D27" s="46" t="s">
        <v>61</v>
      </c>
      <c r="E27" s="112"/>
      <c r="F27" s="15">
        <v>151</v>
      </c>
      <c r="G27" s="15">
        <v>0</v>
      </c>
      <c r="H27" s="15">
        <v>0</v>
      </c>
      <c r="I27" s="15">
        <v>0</v>
      </c>
      <c r="J27" s="15">
        <v>246</v>
      </c>
      <c r="K27" s="15">
        <v>0</v>
      </c>
      <c r="L27" s="15">
        <v>0</v>
      </c>
      <c r="M27" s="15">
        <v>0</v>
      </c>
      <c r="N27" s="15">
        <v>151</v>
      </c>
      <c r="O27" s="15">
        <v>0</v>
      </c>
      <c r="P27" s="15">
        <v>0</v>
      </c>
      <c r="Q27" s="15">
        <v>0</v>
      </c>
      <c r="R27" s="15">
        <v>151</v>
      </c>
      <c r="S27" s="15">
        <v>0</v>
      </c>
      <c r="T27" s="15">
        <v>0</v>
      </c>
      <c r="U27" s="15">
        <v>0</v>
      </c>
      <c r="V27" s="15">
        <v>151</v>
      </c>
      <c r="W27" s="15">
        <v>0</v>
      </c>
      <c r="X27" s="15">
        <v>0</v>
      </c>
      <c r="Y27" s="15">
        <v>0</v>
      </c>
      <c r="Z27" s="25">
        <f t="shared" si="1"/>
        <v>850</v>
      </c>
      <c r="AA27" s="37"/>
    </row>
    <row r="28" spans="1:27" s="22" customFormat="1" ht="58.5" customHeight="1" x14ac:dyDescent="0.25">
      <c r="A28" s="34"/>
      <c r="B28" s="14" t="s">
        <v>62</v>
      </c>
      <c r="C28" s="128"/>
      <c r="D28" s="18" t="s">
        <v>63</v>
      </c>
      <c r="E28" s="112"/>
      <c r="F28" s="15">
        <v>1452.7</v>
      </c>
      <c r="G28" s="15">
        <v>0</v>
      </c>
      <c r="H28" s="15">
        <v>269.60000000000002</v>
      </c>
      <c r="I28" s="15">
        <v>0</v>
      </c>
      <c r="J28" s="15">
        <v>1466.4</v>
      </c>
      <c r="K28" s="15">
        <v>0</v>
      </c>
      <c r="L28" s="15">
        <v>0</v>
      </c>
      <c r="M28" s="15">
        <v>0</v>
      </c>
      <c r="N28" s="15">
        <v>1523.2</v>
      </c>
      <c r="O28" s="15">
        <v>0</v>
      </c>
      <c r="P28" s="15">
        <v>0</v>
      </c>
      <c r="Q28" s="15">
        <v>0</v>
      </c>
      <c r="R28" s="15">
        <v>1523.2</v>
      </c>
      <c r="S28" s="15">
        <v>0</v>
      </c>
      <c r="T28" s="15">
        <v>0</v>
      </c>
      <c r="U28" s="15">
        <v>0</v>
      </c>
      <c r="V28" s="15">
        <v>2213.1</v>
      </c>
      <c r="W28" s="15">
        <v>0</v>
      </c>
      <c r="X28" s="15">
        <v>0</v>
      </c>
      <c r="Y28" s="15">
        <v>0</v>
      </c>
      <c r="Z28" s="20">
        <f t="shared" si="1"/>
        <v>8448.2000000000007</v>
      </c>
      <c r="AA28" s="37"/>
    </row>
    <row r="29" spans="1:27" s="22" customFormat="1" ht="133.5" customHeight="1" x14ac:dyDescent="0.25">
      <c r="A29" s="36">
        <v>7</v>
      </c>
      <c r="B29" s="54" t="s">
        <v>119</v>
      </c>
      <c r="C29" s="56" t="s">
        <v>139</v>
      </c>
      <c r="D29" s="14" t="s">
        <v>64</v>
      </c>
      <c r="E29" s="62" t="s">
        <v>65</v>
      </c>
      <c r="F29" s="39">
        <v>8739.4</v>
      </c>
      <c r="G29" s="40">
        <v>0</v>
      </c>
      <c r="H29" s="40">
        <v>0</v>
      </c>
      <c r="I29" s="40">
        <v>0</v>
      </c>
      <c r="J29" s="40">
        <v>9292.7000000000007</v>
      </c>
      <c r="K29" s="40">
        <v>0</v>
      </c>
      <c r="L29" s="40">
        <v>0</v>
      </c>
      <c r="M29" s="40">
        <v>0</v>
      </c>
      <c r="N29" s="40">
        <v>6013.5</v>
      </c>
      <c r="O29" s="40">
        <v>0</v>
      </c>
      <c r="P29" s="40">
        <v>0</v>
      </c>
      <c r="Q29" s="40">
        <v>0</v>
      </c>
      <c r="R29" s="40">
        <v>6750</v>
      </c>
      <c r="S29" s="40">
        <v>0</v>
      </c>
      <c r="T29" s="40">
        <v>0</v>
      </c>
      <c r="U29" s="40">
        <v>0</v>
      </c>
      <c r="V29" s="40">
        <v>9414</v>
      </c>
      <c r="W29" s="40">
        <v>0</v>
      </c>
      <c r="X29" s="40">
        <v>0</v>
      </c>
      <c r="Y29" s="40">
        <v>0</v>
      </c>
      <c r="Z29" s="20">
        <f>Y29+X29+W29+V29+U29+T29+S29+R29+Q29+P29+O29+N29+M29+L29+K29+J29+I29+H29+G29+F29</f>
        <v>40209.599999999999</v>
      </c>
      <c r="AA29" s="69" t="s">
        <v>148</v>
      </c>
    </row>
    <row r="30" spans="1:27" s="22" customFormat="1" ht="84.75" customHeight="1" x14ac:dyDescent="0.25">
      <c r="A30" s="36">
        <v>8</v>
      </c>
      <c r="B30" s="31" t="s">
        <v>120</v>
      </c>
      <c r="C30" s="14" t="s">
        <v>98</v>
      </c>
      <c r="D30" s="14" t="s">
        <v>66</v>
      </c>
      <c r="E30" s="62" t="s">
        <v>67</v>
      </c>
      <c r="F30" s="39">
        <v>271</v>
      </c>
      <c r="G30" s="39">
        <v>292.2</v>
      </c>
      <c r="H30" s="39">
        <v>368.7</v>
      </c>
      <c r="I30" s="39">
        <v>11796.4</v>
      </c>
      <c r="J30" s="39">
        <v>282</v>
      </c>
      <c r="K30" s="39">
        <v>98.2</v>
      </c>
      <c r="L30" s="39">
        <v>1590.7</v>
      </c>
      <c r="M30" s="39">
        <v>12465</v>
      </c>
      <c r="N30" s="39">
        <v>294</v>
      </c>
      <c r="O30" s="39">
        <v>98.2</v>
      </c>
      <c r="P30" s="39">
        <v>1634</v>
      </c>
      <c r="Q30" s="39">
        <v>13179</v>
      </c>
      <c r="R30" s="39">
        <v>305</v>
      </c>
      <c r="S30" s="39">
        <v>96.1</v>
      </c>
      <c r="T30" s="39">
        <v>1640.9</v>
      </c>
      <c r="U30" s="39">
        <v>13939</v>
      </c>
      <c r="V30" s="39">
        <v>318</v>
      </c>
      <c r="W30" s="39">
        <v>777</v>
      </c>
      <c r="X30" s="39">
        <v>553</v>
      </c>
      <c r="Y30" s="39">
        <v>14745</v>
      </c>
      <c r="Z30" s="25">
        <f t="shared" si="1"/>
        <v>74743.39999999998</v>
      </c>
      <c r="AA30" s="37" t="s">
        <v>148</v>
      </c>
    </row>
    <row r="31" spans="1:27" s="22" customFormat="1" ht="81" customHeight="1" x14ac:dyDescent="0.25">
      <c r="A31" s="36">
        <v>9</v>
      </c>
      <c r="B31" s="54" t="s">
        <v>121</v>
      </c>
      <c r="C31" s="109" t="s">
        <v>136</v>
      </c>
      <c r="D31" s="63" t="s">
        <v>68</v>
      </c>
      <c r="E31" s="62" t="s">
        <v>69</v>
      </c>
      <c r="F31" s="39">
        <f t="shared" ref="F31:Y31" si="6">F32+F33+F34</f>
        <v>41059</v>
      </c>
      <c r="G31" s="39">
        <f t="shared" si="6"/>
        <v>0</v>
      </c>
      <c r="H31" s="39">
        <f t="shared" si="6"/>
        <v>14279.400000000001</v>
      </c>
      <c r="I31" s="39">
        <f t="shared" si="6"/>
        <v>147.19999999999999</v>
      </c>
      <c r="J31" s="39">
        <f>J32+J33+J34</f>
        <v>55228.7</v>
      </c>
      <c r="K31" s="39">
        <f t="shared" si="6"/>
        <v>0</v>
      </c>
      <c r="L31" s="39">
        <f t="shared" si="6"/>
        <v>17598.599999999999</v>
      </c>
      <c r="M31" s="20">
        <f t="shared" si="6"/>
        <v>183.8</v>
      </c>
      <c r="N31" s="39">
        <f t="shared" si="6"/>
        <v>37153.300000000003</v>
      </c>
      <c r="O31" s="39">
        <f t="shared" si="6"/>
        <v>0</v>
      </c>
      <c r="P31" s="39">
        <f t="shared" si="6"/>
        <v>0</v>
      </c>
      <c r="Q31" s="20">
        <f t="shared" si="6"/>
        <v>20</v>
      </c>
      <c r="R31" s="39">
        <f t="shared" si="6"/>
        <v>30006.5</v>
      </c>
      <c r="S31" s="39">
        <f t="shared" si="6"/>
        <v>0</v>
      </c>
      <c r="T31" s="39">
        <f t="shared" si="6"/>
        <v>0</v>
      </c>
      <c r="U31" s="20">
        <f t="shared" si="6"/>
        <v>20</v>
      </c>
      <c r="V31" s="20">
        <f t="shared" si="6"/>
        <v>43220</v>
      </c>
      <c r="W31" s="20">
        <f t="shared" si="6"/>
        <v>0</v>
      </c>
      <c r="X31" s="20">
        <f t="shared" si="6"/>
        <v>0</v>
      </c>
      <c r="Y31" s="20">
        <f t="shared" si="6"/>
        <v>20</v>
      </c>
      <c r="Z31" s="25">
        <f t="shared" si="1"/>
        <v>238936.50000000003</v>
      </c>
      <c r="AA31" s="69" t="s">
        <v>148</v>
      </c>
    </row>
    <row r="32" spans="1:27" s="22" customFormat="1" ht="55.5" customHeight="1" x14ac:dyDescent="0.2">
      <c r="A32" s="37"/>
      <c r="B32" s="14" t="s">
        <v>70</v>
      </c>
      <c r="C32" s="110"/>
      <c r="D32" s="28" t="s">
        <v>71</v>
      </c>
      <c r="E32" s="62" t="s">
        <v>72</v>
      </c>
      <c r="F32" s="15">
        <v>4603.2</v>
      </c>
      <c r="G32" s="15">
        <v>0</v>
      </c>
      <c r="H32" s="15">
        <v>0</v>
      </c>
      <c r="I32" s="15">
        <v>50</v>
      </c>
      <c r="J32" s="15">
        <v>10030</v>
      </c>
      <c r="K32" s="15">
        <v>0</v>
      </c>
      <c r="L32" s="15">
        <v>0</v>
      </c>
      <c r="M32" s="65">
        <v>50</v>
      </c>
      <c r="N32" s="15">
        <v>5000</v>
      </c>
      <c r="O32" s="15">
        <v>0</v>
      </c>
      <c r="P32" s="15">
        <v>0</v>
      </c>
      <c r="Q32" s="65">
        <v>20</v>
      </c>
      <c r="R32" s="15">
        <v>4710</v>
      </c>
      <c r="S32" s="15">
        <v>0</v>
      </c>
      <c r="T32" s="15">
        <v>0</v>
      </c>
      <c r="U32" s="65">
        <v>20</v>
      </c>
      <c r="V32" s="65">
        <v>4850</v>
      </c>
      <c r="W32" s="65">
        <v>0</v>
      </c>
      <c r="X32" s="65">
        <v>0</v>
      </c>
      <c r="Y32" s="65">
        <v>20</v>
      </c>
      <c r="Z32" s="25">
        <f t="shared" si="1"/>
        <v>29353.200000000001</v>
      </c>
      <c r="AA32" s="37"/>
    </row>
    <row r="33" spans="1:27" s="22" customFormat="1" ht="68.25" customHeight="1" x14ac:dyDescent="0.2">
      <c r="A33" s="37"/>
      <c r="B33" s="14" t="s">
        <v>73</v>
      </c>
      <c r="C33" s="110"/>
      <c r="D33" s="63" t="s">
        <v>74</v>
      </c>
      <c r="E33" s="62" t="s">
        <v>75</v>
      </c>
      <c r="F33" s="15">
        <v>6345.3</v>
      </c>
      <c r="G33" s="38">
        <v>0</v>
      </c>
      <c r="H33" s="38">
        <v>2971.2</v>
      </c>
      <c r="I33" s="15">
        <v>36.299999999999997</v>
      </c>
      <c r="J33" s="15">
        <v>8347.1</v>
      </c>
      <c r="K33" s="15">
        <v>0</v>
      </c>
      <c r="L33" s="15">
        <v>0</v>
      </c>
      <c r="M33" s="65">
        <v>0</v>
      </c>
      <c r="N33" s="15">
        <v>4343</v>
      </c>
      <c r="O33" s="15">
        <v>0</v>
      </c>
      <c r="P33" s="15">
        <v>0</v>
      </c>
      <c r="Q33" s="65">
        <v>0</v>
      </c>
      <c r="R33" s="15">
        <v>6400</v>
      </c>
      <c r="S33" s="15">
        <v>0</v>
      </c>
      <c r="T33" s="15">
        <v>0</v>
      </c>
      <c r="U33" s="65">
        <v>0</v>
      </c>
      <c r="V33" s="65">
        <v>7470</v>
      </c>
      <c r="W33" s="29">
        <v>0</v>
      </c>
      <c r="X33" s="29">
        <v>0</v>
      </c>
      <c r="Y33" s="29">
        <v>0</v>
      </c>
      <c r="Z33" s="25">
        <f t="shared" si="1"/>
        <v>35912.9</v>
      </c>
      <c r="AA33" s="37"/>
    </row>
    <row r="34" spans="1:27" s="22" customFormat="1" ht="81.75" customHeight="1" x14ac:dyDescent="0.2">
      <c r="A34" s="37"/>
      <c r="B34" s="14" t="s">
        <v>76</v>
      </c>
      <c r="C34" s="111"/>
      <c r="D34" s="63" t="s">
        <v>77</v>
      </c>
      <c r="E34" s="62" t="s">
        <v>75</v>
      </c>
      <c r="F34" s="15">
        <v>30110.5</v>
      </c>
      <c r="G34" s="15">
        <v>0</v>
      </c>
      <c r="H34" s="15">
        <v>11308.2</v>
      </c>
      <c r="I34" s="15">
        <v>60.9</v>
      </c>
      <c r="J34" s="15">
        <v>36851.599999999999</v>
      </c>
      <c r="K34" s="15">
        <v>0</v>
      </c>
      <c r="L34" s="15">
        <v>17598.599999999999</v>
      </c>
      <c r="M34" s="65">
        <v>133.80000000000001</v>
      </c>
      <c r="N34" s="15">
        <v>27810.3</v>
      </c>
      <c r="O34" s="15">
        <v>0</v>
      </c>
      <c r="P34" s="15">
        <v>0</v>
      </c>
      <c r="Q34" s="65">
        <v>0</v>
      </c>
      <c r="R34" s="15">
        <v>18896.5</v>
      </c>
      <c r="S34" s="15">
        <v>0</v>
      </c>
      <c r="T34" s="15">
        <v>0</v>
      </c>
      <c r="U34" s="65">
        <v>0</v>
      </c>
      <c r="V34" s="65">
        <v>30900</v>
      </c>
      <c r="W34" s="65">
        <v>0</v>
      </c>
      <c r="X34" s="65">
        <v>0</v>
      </c>
      <c r="Y34" s="65">
        <v>0</v>
      </c>
      <c r="Z34" s="25">
        <f t="shared" si="1"/>
        <v>173670.40000000002</v>
      </c>
      <c r="AA34" s="37"/>
    </row>
    <row r="35" spans="1:27" s="22" customFormat="1" ht="93" customHeight="1" x14ac:dyDescent="0.25">
      <c r="A35" s="44">
        <v>10</v>
      </c>
      <c r="B35" s="54" t="s">
        <v>122</v>
      </c>
      <c r="C35" s="56" t="s">
        <v>140</v>
      </c>
      <c r="D35" s="14" t="s">
        <v>78</v>
      </c>
      <c r="E35" s="62" t="s">
        <v>79</v>
      </c>
      <c r="F35" s="39">
        <v>12697.9</v>
      </c>
      <c r="G35" s="40">
        <v>0</v>
      </c>
      <c r="H35" s="39">
        <v>2441.8000000000002</v>
      </c>
      <c r="I35" s="40">
        <v>0</v>
      </c>
      <c r="J35" s="39">
        <v>14658.9</v>
      </c>
      <c r="K35" s="40">
        <v>0</v>
      </c>
      <c r="L35" s="40">
        <v>0</v>
      </c>
      <c r="M35" s="40">
        <v>0</v>
      </c>
      <c r="N35" s="39">
        <v>16146.8</v>
      </c>
      <c r="O35" s="40">
        <v>0</v>
      </c>
      <c r="P35" s="40">
        <v>0</v>
      </c>
      <c r="Q35" s="40">
        <v>0</v>
      </c>
      <c r="R35" s="39">
        <v>16046.8</v>
      </c>
      <c r="S35" s="40">
        <v>0</v>
      </c>
      <c r="T35" s="40">
        <v>0</v>
      </c>
      <c r="U35" s="40">
        <v>0</v>
      </c>
      <c r="V35" s="40">
        <v>16046.8</v>
      </c>
      <c r="W35" s="40">
        <v>0</v>
      </c>
      <c r="X35" s="40">
        <v>0</v>
      </c>
      <c r="Y35" s="40">
        <v>0</v>
      </c>
      <c r="Z35" s="25">
        <f t="shared" si="1"/>
        <v>78039</v>
      </c>
      <c r="AA35" s="69" t="s">
        <v>149</v>
      </c>
    </row>
    <row r="36" spans="1:27" s="22" customFormat="1" ht="138.75" customHeight="1" x14ac:dyDescent="0.25">
      <c r="A36" s="44">
        <v>11</v>
      </c>
      <c r="B36" s="67" t="s">
        <v>123</v>
      </c>
      <c r="C36" s="56" t="s">
        <v>141</v>
      </c>
      <c r="D36" s="14" t="s">
        <v>80</v>
      </c>
      <c r="E36" s="62" t="s">
        <v>81</v>
      </c>
      <c r="F36" s="32">
        <v>1818.8</v>
      </c>
      <c r="G36" s="32">
        <v>0</v>
      </c>
      <c r="H36" s="32">
        <v>0</v>
      </c>
      <c r="I36" s="32">
        <v>0</v>
      </c>
      <c r="J36" s="32">
        <v>1034.8</v>
      </c>
      <c r="K36" s="32">
        <v>0</v>
      </c>
      <c r="L36" s="32">
        <v>0</v>
      </c>
      <c r="M36" s="32">
        <v>0</v>
      </c>
      <c r="N36" s="32">
        <v>7003.2</v>
      </c>
      <c r="O36" s="32">
        <v>0</v>
      </c>
      <c r="P36" s="32">
        <v>5353.2</v>
      </c>
      <c r="Q36" s="32">
        <v>0</v>
      </c>
      <c r="R36" s="32">
        <v>6853.2</v>
      </c>
      <c r="S36" s="32">
        <v>0</v>
      </c>
      <c r="T36" s="32">
        <v>5353.2</v>
      </c>
      <c r="U36" s="32">
        <v>0</v>
      </c>
      <c r="V36" s="32">
        <v>9723</v>
      </c>
      <c r="W36" s="32">
        <v>0</v>
      </c>
      <c r="X36" s="32">
        <v>5353.2</v>
      </c>
      <c r="Y36" s="32">
        <v>0</v>
      </c>
      <c r="Z36" s="25">
        <f t="shared" si="1"/>
        <v>42492.600000000006</v>
      </c>
      <c r="AA36" s="69" t="s">
        <v>148</v>
      </c>
    </row>
    <row r="37" spans="1:27" s="22" customFormat="1" ht="75" customHeight="1" x14ac:dyDescent="0.25">
      <c r="A37" s="44">
        <v>12</v>
      </c>
      <c r="B37" s="52" t="s">
        <v>124</v>
      </c>
      <c r="C37" s="53" t="s">
        <v>142</v>
      </c>
      <c r="D37" s="18" t="s">
        <v>82</v>
      </c>
      <c r="E37" s="62" t="s">
        <v>69</v>
      </c>
      <c r="F37" s="39">
        <v>1181.7</v>
      </c>
      <c r="G37" s="39">
        <v>0</v>
      </c>
      <c r="H37" s="39">
        <v>2074</v>
      </c>
      <c r="I37" s="40">
        <v>0</v>
      </c>
      <c r="J37" s="40">
        <v>1277</v>
      </c>
      <c r="K37" s="40">
        <v>0</v>
      </c>
      <c r="L37" s="40">
        <v>1000</v>
      </c>
      <c r="M37" s="40">
        <v>0</v>
      </c>
      <c r="N37" s="40">
        <v>1103</v>
      </c>
      <c r="O37" s="40">
        <v>0</v>
      </c>
      <c r="P37" s="40">
        <v>0</v>
      </c>
      <c r="Q37" s="40">
        <v>0</v>
      </c>
      <c r="R37" s="39">
        <v>848</v>
      </c>
      <c r="S37" s="40">
        <v>0</v>
      </c>
      <c r="T37" s="40">
        <v>0</v>
      </c>
      <c r="U37" s="40">
        <v>0</v>
      </c>
      <c r="V37" s="39">
        <v>882</v>
      </c>
      <c r="W37" s="40">
        <v>0</v>
      </c>
      <c r="X37" s="40">
        <v>0</v>
      </c>
      <c r="Y37" s="40">
        <v>0</v>
      </c>
      <c r="Z37" s="20">
        <f>Y37+X37+W37+V37+U37+T37+S37+R37+Q37+P37+O37+N37+M37+L37+K37+J37+I37+H37+G37+F37</f>
        <v>8365.7000000000007</v>
      </c>
      <c r="AA37" s="69" t="s">
        <v>148</v>
      </c>
    </row>
    <row r="38" spans="1:27" s="22" customFormat="1" ht="159" customHeight="1" x14ac:dyDescent="0.25">
      <c r="A38" s="44">
        <v>13</v>
      </c>
      <c r="B38" s="52" t="s">
        <v>125</v>
      </c>
      <c r="C38" s="53" t="s">
        <v>143</v>
      </c>
      <c r="D38" s="18" t="s">
        <v>84</v>
      </c>
      <c r="E38" s="62" t="s">
        <v>85</v>
      </c>
      <c r="F38" s="39">
        <v>106</v>
      </c>
      <c r="G38" s="40">
        <v>0</v>
      </c>
      <c r="H38" s="40">
        <v>0</v>
      </c>
      <c r="I38" s="40">
        <v>0</v>
      </c>
      <c r="J38" s="39">
        <v>106</v>
      </c>
      <c r="K38" s="39">
        <v>0</v>
      </c>
      <c r="L38" s="39">
        <v>0</v>
      </c>
      <c r="M38" s="39">
        <v>0</v>
      </c>
      <c r="N38" s="39">
        <v>119</v>
      </c>
      <c r="O38" s="39">
        <v>0</v>
      </c>
      <c r="P38" s="39">
        <v>0</v>
      </c>
      <c r="Q38" s="39">
        <v>0</v>
      </c>
      <c r="R38" s="39">
        <v>106</v>
      </c>
      <c r="S38" s="39">
        <v>0</v>
      </c>
      <c r="T38" s="39">
        <v>0</v>
      </c>
      <c r="U38" s="39">
        <v>0</v>
      </c>
      <c r="V38" s="39">
        <v>210</v>
      </c>
      <c r="W38" s="39">
        <v>0</v>
      </c>
      <c r="X38" s="39">
        <v>0</v>
      </c>
      <c r="Y38" s="39">
        <v>0</v>
      </c>
      <c r="Z38" s="25">
        <f t="shared" si="1"/>
        <v>647</v>
      </c>
      <c r="AA38" s="69" t="s">
        <v>148</v>
      </c>
    </row>
    <row r="39" spans="1:27" s="22" customFormat="1" ht="100.5" customHeight="1" x14ac:dyDescent="0.25">
      <c r="A39" s="44">
        <v>14</v>
      </c>
      <c r="B39" s="54" t="s">
        <v>126</v>
      </c>
      <c r="C39" s="109" t="s">
        <v>144</v>
      </c>
      <c r="D39" s="48" t="s">
        <v>86</v>
      </c>
      <c r="E39" s="112" t="s">
        <v>87</v>
      </c>
      <c r="F39" s="39">
        <f>F40+F41</f>
        <v>2821</v>
      </c>
      <c r="G39" s="39">
        <f t="shared" ref="G39:Y39" si="7">G40+G41</f>
        <v>0</v>
      </c>
      <c r="H39" s="39">
        <f t="shared" si="7"/>
        <v>0</v>
      </c>
      <c r="I39" s="39">
        <f t="shared" si="7"/>
        <v>0</v>
      </c>
      <c r="J39" s="39">
        <f>J40+J41</f>
        <v>3835.7</v>
      </c>
      <c r="K39" s="39">
        <f t="shared" si="7"/>
        <v>0</v>
      </c>
      <c r="L39" s="39">
        <f t="shared" si="7"/>
        <v>0</v>
      </c>
      <c r="M39" s="39">
        <f t="shared" si="7"/>
        <v>0</v>
      </c>
      <c r="N39" s="39">
        <f t="shared" si="7"/>
        <v>2684.7</v>
      </c>
      <c r="O39" s="39">
        <f t="shared" si="7"/>
        <v>0</v>
      </c>
      <c r="P39" s="39">
        <f t="shared" si="7"/>
        <v>0</v>
      </c>
      <c r="Q39" s="39">
        <f t="shared" si="7"/>
        <v>0</v>
      </c>
      <c r="R39" s="39">
        <f t="shared" si="7"/>
        <v>3935</v>
      </c>
      <c r="S39" s="39">
        <f t="shared" si="7"/>
        <v>0</v>
      </c>
      <c r="T39" s="39">
        <f t="shared" si="7"/>
        <v>0</v>
      </c>
      <c r="U39" s="39">
        <f t="shared" si="7"/>
        <v>0</v>
      </c>
      <c r="V39" s="39">
        <f t="shared" si="7"/>
        <v>4258</v>
      </c>
      <c r="W39" s="39">
        <f t="shared" si="7"/>
        <v>0</v>
      </c>
      <c r="X39" s="39">
        <f t="shared" si="7"/>
        <v>0</v>
      </c>
      <c r="Y39" s="39">
        <f t="shared" si="7"/>
        <v>0</v>
      </c>
      <c r="Z39" s="25">
        <f t="shared" si="1"/>
        <v>17534.400000000001</v>
      </c>
      <c r="AA39" s="69" t="s">
        <v>148</v>
      </c>
    </row>
    <row r="40" spans="1:27" s="22" customFormat="1" ht="81.75" customHeight="1" x14ac:dyDescent="0.2">
      <c r="A40" s="49"/>
      <c r="B40" s="55" t="s">
        <v>88</v>
      </c>
      <c r="C40" s="110"/>
      <c r="D40" s="48" t="s">
        <v>89</v>
      </c>
      <c r="E40" s="112"/>
      <c r="F40" s="15">
        <v>737</v>
      </c>
      <c r="G40" s="15">
        <v>0</v>
      </c>
      <c r="H40" s="15">
        <v>0</v>
      </c>
      <c r="I40" s="15">
        <v>0</v>
      </c>
      <c r="J40" s="15">
        <v>920</v>
      </c>
      <c r="K40" s="15">
        <v>0</v>
      </c>
      <c r="L40" s="15">
        <v>0</v>
      </c>
      <c r="M40" s="15">
        <v>0</v>
      </c>
      <c r="N40" s="15">
        <v>813</v>
      </c>
      <c r="O40" s="15">
        <v>0</v>
      </c>
      <c r="P40" s="15">
        <v>0</v>
      </c>
      <c r="Q40" s="15">
        <v>0</v>
      </c>
      <c r="R40" s="15">
        <v>1830</v>
      </c>
      <c r="S40" s="15">
        <v>0</v>
      </c>
      <c r="T40" s="15">
        <v>0</v>
      </c>
      <c r="U40" s="15">
        <v>0</v>
      </c>
      <c r="V40" s="15">
        <v>2330</v>
      </c>
      <c r="W40" s="15">
        <v>0</v>
      </c>
      <c r="X40" s="15">
        <v>0</v>
      </c>
      <c r="Y40" s="15">
        <v>0</v>
      </c>
      <c r="Z40" s="25">
        <f t="shared" si="1"/>
        <v>6630</v>
      </c>
      <c r="AA40" s="37"/>
    </row>
    <row r="41" spans="1:27" s="22" customFormat="1" ht="39" customHeight="1" x14ac:dyDescent="0.2">
      <c r="A41" s="49"/>
      <c r="B41" s="55" t="s">
        <v>90</v>
      </c>
      <c r="C41" s="111"/>
      <c r="D41" s="48" t="s">
        <v>91</v>
      </c>
      <c r="E41" s="112"/>
      <c r="F41" s="15">
        <v>2084</v>
      </c>
      <c r="G41" s="38">
        <v>0</v>
      </c>
      <c r="H41" s="38">
        <v>0</v>
      </c>
      <c r="I41" s="38">
        <v>0</v>
      </c>
      <c r="J41" s="15">
        <v>2915.7</v>
      </c>
      <c r="K41" s="15">
        <v>0</v>
      </c>
      <c r="L41" s="15">
        <v>0</v>
      </c>
      <c r="M41" s="15">
        <v>0</v>
      </c>
      <c r="N41" s="15">
        <v>1871.7</v>
      </c>
      <c r="O41" s="15">
        <v>0</v>
      </c>
      <c r="P41" s="15">
        <v>0</v>
      </c>
      <c r="Q41" s="15">
        <v>0</v>
      </c>
      <c r="R41" s="15">
        <v>2105</v>
      </c>
      <c r="S41" s="15">
        <v>0</v>
      </c>
      <c r="T41" s="15">
        <v>0</v>
      </c>
      <c r="U41" s="15">
        <v>0</v>
      </c>
      <c r="V41" s="15">
        <v>1928</v>
      </c>
      <c r="W41" s="15">
        <v>0</v>
      </c>
      <c r="X41" s="15">
        <v>0</v>
      </c>
      <c r="Y41" s="15">
        <v>0</v>
      </c>
      <c r="Z41" s="25">
        <f t="shared" si="1"/>
        <v>10904.4</v>
      </c>
      <c r="AA41" s="37"/>
    </row>
    <row r="42" spans="1:27" s="22" customFormat="1" ht="111" customHeight="1" x14ac:dyDescent="0.2">
      <c r="A42" s="16">
        <v>15</v>
      </c>
      <c r="B42" s="52" t="s">
        <v>127</v>
      </c>
      <c r="C42" s="53" t="s">
        <v>135</v>
      </c>
      <c r="D42" s="18" t="s">
        <v>92</v>
      </c>
      <c r="E42" s="62" t="s">
        <v>75</v>
      </c>
      <c r="F42" s="50">
        <v>41535.199999999997</v>
      </c>
      <c r="G42" s="51">
        <v>1723.4</v>
      </c>
      <c r="H42" s="50">
        <v>11678</v>
      </c>
      <c r="I42" s="50">
        <v>225.8</v>
      </c>
      <c r="J42" s="50">
        <v>34430.800000000003</v>
      </c>
      <c r="K42" s="50">
        <v>2641.8</v>
      </c>
      <c r="L42" s="50">
        <v>8135.4</v>
      </c>
      <c r="M42" s="50">
        <v>503.4</v>
      </c>
      <c r="N42" s="50">
        <v>29111</v>
      </c>
      <c r="O42" s="50">
        <v>0</v>
      </c>
      <c r="P42" s="50">
        <v>2790.1</v>
      </c>
      <c r="Q42" s="50">
        <v>0</v>
      </c>
      <c r="R42" s="50">
        <v>29339.599999999999</v>
      </c>
      <c r="S42" s="50">
        <v>0</v>
      </c>
      <c r="T42" s="50">
        <v>2790.1</v>
      </c>
      <c r="U42" s="50">
        <v>0</v>
      </c>
      <c r="V42" s="50">
        <v>27987</v>
      </c>
      <c r="W42" s="51">
        <v>0</v>
      </c>
      <c r="X42" s="51">
        <v>2790.1</v>
      </c>
      <c r="Y42" s="51">
        <v>0</v>
      </c>
      <c r="Z42" s="25">
        <f t="shared" si="1"/>
        <v>195681.69999999995</v>
      </c>
      <c r="AA42" s="69" t="s">
        <v>148</v>
      </c>
    </row>
    <row r="43" spans="1:27" s="22" customFormat="1" ht="92.25" customHeight="1" x14ac:dyDescent="0.2">
      <c r="A43" s="16">
        <v>16</v>
      </c>
      <c r="B43" s="17" t="s">
        <v>128</v>
      </c>
      <c r="C43" s="18" t="s">
        <v>93</v>
      </c>
      <c r="D43" s="18" t="s">
        <v>94</v>
      </c>
      <c r="E43" s="62" t="s">
        <v>107</v>
      </c>
      <c r="F43" s="19">
        <v>320</v>
      </c>
      <c r="G43" s="19">
        <v>0</v>
      </c>
      <c r="H43" s="19">
        <v>0</v>
      </c>
      <c r="I43" s="19">
        <v>0</v>
      </c>
      <c r="J43" s="19">
        <v>367</v>
      </c>
      <c r="K43" s="19">
        <v>0</v>
      </c>
      <c r="L43" s="19">
        <v>0</v>
      </c>
      <c r="M43" s="19">
        <v>0</v>
      </c>
      <c r="N43" s="19">
        <v>350</v>
      </c>
      <c r="O43" s="19">
        <v>0</v>
      </c>
      <c r="P43" s="19">
        <v>0</v>
      </c>
      <c r="Q43" s="19">
        <v>0</v>
      </c>
      <c r="R43" s="19">
        <v>350</v>
      </c>
      <c r="S43" s="19">
        <v>0</v>
      </c>
      <c r="T43" s="19">
        <v>0</v>
      </c>
      <c r="U43" s="19">
        <v>0</v>
      </c>
      <c r="V43" s="19">
        <v>480</v>
      </c>
      <c r="W43" s="19">
        <v>0</v>
      </c>
      <c r="X43" s="19">
        <v>0</v>
      </c>
      <c r="Y43" s="19">
        <v>0</v>
      </c>
      <c r="Z43" s="25">
        <f t="shared" si="1"/>
        <v>1867</v>
      </c>
      <c r="AA43" s="69" t="s">
        <v>148</v>
      </c>
    </row>
    <row r="44" spans="1:27" s="22" customFormat="1" ht="102" x14ac:dyDescent="0.2">
      <c r="A44" s="16">
        <v>17</v>
      </c>
      <c r="B44" s="52" t="s">
        <v>145</v>
      </c>
      <c r="C44" s="53" t="s">
        <v>146</v>
      </c>
      <c r="D44" s="18" t="s">
        <v>95</v>
      </c>
      <c r="E44" s="62" t="s">
        <v>75</v>
      </c>
      <c r="F44" s="19">
        <v>12855</v>
      </c>
      <c r="G44" s="19">
        <v>14574.5</v>
      </c>
      <c r="H44" s="19">
        <v>607.29999999999995</v>
      </c>
      <c r="I44" s="19">
        <v>0</v>
      </c>
      <c r="J44" s="19">
        <v>21248.2</v>
      </c>
      <c r="K44" s="19">
        <v>14992</v>
      </c>
      <c r="L44" s="19">
        <v>13946.4</v>
      </c>
      <c r="M44" s="19">
        <v>41.2</v>
      </c>
      <c r="N44" s="19">
        <v>4681.7</v>
      </c>
      <c r="O44" s="19">
        <v>12280.6</v>
      </c>
      <c r="P44" s="19">
        <v>11862.2</v>
      </c>
      <c r="Q44" s="19">
        <v>0</v>
      </c>
      <c r="R44" s="19">
        <v>5183.5</v>
      </c>
      <c r="S44" s="19">
        <v>13825.2</v>
      </c>
      <c r="T44" s="19">
        <v>11926.6</v>
      </c>
      <c r="U44" s="19">
        <v>0</v>
      </c>
      <c r="V44" s="19">
        <v>2904.1</v>
      </c>
      <c r="W44" s="19">
        <v>0</v>
      </c>
      <c r="X44" s="19">
        <v>11350.5</v>
      </c>
      <c r="Y44" s="19">
        <v>0</v>
      </c>
      <c r="Z44" s="20">
        <f t="shared" si="1"/>
        <v>152279</v>
      </c>
      <c r="AA44" s="69" t="s">
        <v>150</v>
      </c>
    </row>
    <row r="45" spans="1:27" s="22" customFormat="1" ht="96.75" customHeight="1" x14ac:dyDescent="0.25">
      <c r="A45" s="36">
        <v>18</v>
      </c>
      <c r="B45" s="31" t="s">
        <v>130</v>
      </c>
      <c r="C45" s="14" t="s">
        <v>106</v>
      </c>
      <c r="D45" s="14" t="s">
        <v>96</v>
      </c>
      <c r="E45" s="62" t="s">
        <v>107</v>
      </c>
      <c r="F45" s="40">
        <v>1839.6</v>
      </c>
      <c r="G45" s="40">
        <v>0</v>
      </c>
      <c r="H45" s="40">
        <v>0</v>
      </c>
      <c r="I45" s="40">
        <v>8750.7000000000007</v>
      </c>
      <c r="J45" s="40">
        <v>1864.3</v>
      </c>
      <c r="K45" s="40">
        <v>0</v>
      </c>
      <c r="L45" s="40">
        <v>3000</v>
      </c>
      <c r="M45" s="40">
        <v>2918.3</v>
      </c>
      <c r="N45" s="39">
        <v>110</v>
      </c>
      <c r="O45" s="40">
        <v>0</v>
      </c>
      <c r="P45" s="40">
        <v>0</v>
      </c>
      <c r="Q45" s="40">
        <v>3997.6</v>
      </c>
      <c r="R45" s="40">
        <v>0</v>
      </c>
      <c r="S45" s="40">
        <v>0</v>
      </c>
      <c r="T45" s="40">
        <v>0</v>
      </c>
      <c r="U45" s="40">
        <v>0</v>
      </c>
      <c r="V45" s="39">
        <v>12280</v>
      </c>
      <c r="W45" s="40">
        <v>0</v>
      </c>
      <c r="X45" s="40">
        <v>0</v>
      </c>
      <c r="Y45" s="39">
        <v>39976</v>
      </c>
      <c r="Z45" s="25">
        <f t="shared" si="1"/>
        <v>74736.500000000015</v>
      </c>
      <c r="AA45" s="69" t="s">
        <v>148</v>
      </c>
    </row>
    <row r="46" spans="1:27" s="22" customFormat="1" ht="24.75" customHeight="1" x14ac:dyDescent="0.2">
      <c r="A46" s="16"/>
      <c r="B46" s="57" t="s">
        <v>97</v>
      </c>
      <c r="C46" s="58"/>
      <c r="D46" s="58"/>
      <c r="E46" s="62"/>
      <c r="F46" s="32">
        <f t="shared" ref="F46:Y46" si="8">SUM(F4+F9+F13+F16+F24+F25+F29+F30+F31+F35+F36+F37+F38+F39+F42+F43+F44+F45)</f>
        <v>659294.09999999986</v>
      </c>
      <c r="G46" s="32">
        <f t="shared" si="8"/>
        <v>73430.8</v>
      </c>
      <c r="H46" s="32">
        <f t="shared" si="8"/>
        <v>668950.30000000005</v>
      </c>
      <c r="I46" s="32">
        <f t="shared" si="8"/>
        <v>22480.6</v>
      </c>
      <c r="J46" s="32">
        <f t="shared" si="8"/>
        <v>744207.7</v>
      </c>
      <c r="K46" s="32">
        <f t="shared" si="8"/>
        <v>75344.2</v>
      </c>
      <c r="L46" s="32">
        <f t="shared" si="8"/>
        <v>726053.6</v>
      </c>
      <c r="M46" s="32">
        <f t="shared" si="8"/>
        <v>63063.200000000004</v>
      </c>
      <c r="N46" s="32">
        <f t="shared" si="8"/>
        <v>683602.5</v>
      </c>
      <c r="O46" s="32">
        <f t="shared" si="8"/>
        <v>60672.599999999991</v>
      </c>
      <c r="P46" s="32">
        <f t="shared" si="8"/>
        <v>564505.19999999984</v>
      </c>
      <c r="Q46" s="32">
        <f t="shared" si="8"/>
        <v>54757.4</v>
      </c>
      <c r="R46" s="32">
        <f t="shared" si="8"/>
        <v>664960.70000000007</v>
      </c>
      <c r="S46" s="32">
        <f t="shared" si="8"/>
        <v>65222.600000000006</v>
      </c>
      <c r="T46" s="32">
        <f t="shared" si="8"/>
        <v>562589.69999999995</v>
      </c>
      <c r="U46" s="32">
        <f t="shared" si="8"/>
        <v>14605</v>
      </c>
      <c r="V46" s="32">
        <f t="shared" si="8"/>
        <v>723195.20000000007</v>
      </c>
      <c r="W46" s="32">
        <f t="shared" si="8"/>
        <v>23180.7</v>
      </c>
      <c r="X46" s="32">
        <f t="shared" si="8"/>
        <v>601676.89999999991</v>
      </c>
      <c r="Y46" s="32">
        <f t="shared" si="8"/>
        <v>55387</v>
      </c>
      <c r="Z46" s="25">
        <f t="shared" si="1"/>
        <v>7107179.9999999991</v>
      </c>
      <c r="AA46" s="21"/>
    </row>
    <row r="47" spans="1:27" x14ac:dyDescent="0.2">
      <c r="F47" s="4"/>
      <c r="G47" s="5"/>
      <c r="H47" s="5"/>
      <c r="I47" s="6"/>
      <c r="J47" s="7"/>
      <c r="K47" s="8"/>
      <c r="L47" s="8"/>
      <c r="M47" s="8"/>
      <c r="N47" s="7"/>
      <c r="O47" s="8"/>
      <c r="P47" s="8"/>
      <c r="Q47" s="8"/>
      <c r="R47" s="7"/>
      <c r="S47" s="8"/>
      <c r="T47" s="8"/>
      <c r="U47" s="8"/>
      <c r="V47" s="7"/>
      <c r="W47" s="5"/>
      <c r="X47" s="5"/>
      <c r="Y47" s="5"/>
      <c r="Z47" s="5"/>
    </row>
    <row r="48" spans="1:27" x14ac:dyDescent="0.2">
      <c r="F48" s="4"/>
      <c r="G48" s="5"/>
      <c r="H48" s="5"/>
      <c r="I48" s="6"/>
      <c r="J48" s="7"/>
      <c r="K48" s="8"/>
      <c r="L48" s="8"/>
      <c r="M48" s="8"/>
      <c r="N48" s="7"/>
      <c r="O48" s="8"/>
      <c r="P48" s="8"/>
      <c r="Q48" s="8"/>
      <c r="R48" s="7"/>
      <c r="S48" s="8"/>
      <c r="T48" s="8"/>
      <c r="U48" s="8"/>
      <c r="V48" s="7"/>
      <c r="W48" s="5"/>
      <c r="X48" s="5"/>
      <c r="Y48" s="5"/>
      <c r="Z48" s="5"/>
    </row>
    <row r="49" spans="6:26" customFormat="1" x14ac:dyDescent="0.2">
      <c r="F49" s="4"/>
      <c r="G49" s="5"/>
      <c r="H49" s="5"/>
      <c r="I49" s="6"/>
      <c r="J49" s="7"/>
      <c r="K49" s="8"/>
      <c r="L49" s="8"/>
      <c r="M49" s="8"/>
      <c r="N49" s="7"/>
      <c r="O49" s="8"/>
      <c r="P49" s="8"/>
      <c r="Q49" s="8"/>
      <c r="R49" s="7"/>
      <c r="S49" s="8"/>
      <c r="T49" s="8"/>
      <c r="U49" s="8"/>
      <c r="V49" s="7"/>
      <c r="W49" s="5"/>
      <c r="X49" s="5"/>
      <c r="Y49" s="5"/>
      <c r="Z49" s="5"/>
    </row>
    <row r="50" spans="6:26" customFormat="1" x14ac:dyDescent="0.2">
      <c r="F50" s="9"/>
      <c r="I50" s="10"/>
      <c r="J50" s="11"/>
      <c r="K50" s="12"/>
      <c r="L50" s="12"/>
      <c r="M50" s="12"/>
      <c r="N50" s="11"/>
      <c r="O50" s="12"/>
      <c r="P50" s="12"/>
      <c r="Q50" s="12"/>
      <c r="R50" s="11"/>
      <c r="S50" s="12"/>
      <c r="T50" s="12"/>
      <c r="U50" s="12"/>
      <c r="V50" s="11"/>
    </row>
    <row r="51" spans="6:26" customFormat="1" x14ac:dyDescent="0.2">
      <c r="F51" s="9"/>
      <c r="I51" s="10"/>
      <c r="J51" s="11"/>
      <c r="K51" s="12"/>
      <c r="L51" s="12"/>
      <c r="M51" s="12"/>
      <c r="N51" s="11"/>
      <c r="O51" s="12"/>
      <c r="P51" s="12"/>
      <c r="Q51" s="12"/>
      <c r="R51" s="11"/>
      <c r="S51" s="12"/>
      <c r="T51" s="12"/>
      <c r="U51" s="12"/>
      <c r="V51" s="11"/>
    </row>
    <row r="52" spans="6:26" customFormat="1" x14ac:dyDescent="0.2">
      <c r="F52" s="9"/>
      <c r="I52" s="10"/>
      <c r="J52" s="11"/>
      <c r="K52" s="12"/>
      <c r="L52" s="12"/>
      <c r="M52" s="12"/>
      <c r="N52" s="11"/>
      <c r="O52" s="12"/>
      <c r="P52" s="12"/>
      <c r="Q52" s="12"/>
      <c r="R52" s="11"/>
      <c r="S52" s="12"/>
      <c r="T52" s="12"/>
      <c r="U52" s="12"/>
      <c r="V52" s="11"/>
    </row>
    <row r="53" spans="6:26" customFormat="1" x14ac:dyDescent="0.2">
      <c r="F53" s="9"/>
      <c r="I53" s="10"/>
      <c r="J53" s="11"/>
      <c r="K53" s="12"/>
      <c r="L53" s="12"/>
      <c r="M53" s="12"/>
      <c r="N53" s="11"/>
      <c r="O53" s="12"/>
      <c r="P53" s="12"/>
      <c r="Q53" s="12"/>
      <c r="R53" s="11"/>
      <c r="S53" s="12"/>
      <c r="T53" s="12"/>
      <c r="U53" s="12"/>
      <c r="V53" s="11"/>
    </row>
    <row r="54" spans="6:26" customFormat="1" x14ac:dyDescent="0.2">
      <c r="F54" s="9"/>
      <c r="I54" s="10"/>
      <c r="J54" s="11"/>
      <c r="K54" s="12"/>
      <c r="L54" s="12"/>
      <c r="M54" s="12"/>
      <c r="N54" s="11"/>
      <c r="O54" s="12"/>
      <c r="P54" s="12"/>
      <c r="Q54" s="12"/>
      <c r="R54" s="11"/>
      <c r="S54" s="12"/>
      <c r="T54" s="12"/>
      <c r="U54" s="12"/>
      <c r="V54" s="11"/>
    </row>
    <row r="55" spans="6:26" customFormat="1" x14ac:dyDescent="0.2">
      <c r="F55" s="9"/>
      <c r="I55" s="10"/>
      <c r="J55" s="11"/>
      <c r="K55" s="12"/>
      <c r="L55" s="12"/>
      <c r="M55" s="12"/>
      <c r="N55" s="11"/>
      <c r="O55" s="12"/>
      <c r="P55" s="12"/>
      <c r="Q55" s="12"/>
      <c r="R55" s="11"/>
      <c r="S55" s="12"/>
      <c r="T55" s="12"/>
      <c r="U55" s="12"/>
      <c r="V55" s="11"/>
    </row>
    <row r="56" spans="6:26" customFormat="1" x14ac:dyDescent="0.2">
      <c r="F56" s="9"/>
      <c r="I56" s="10"/>
      <c r="J56" s="11"/>
      <c r="K56" s="12"/>
      <c r="L56" s="12"/>
      <c r="M56" s="12"/>
      <c r="N56" s="11"/>
      <c r="O56" s="12"/>
      <c r="P56" s="12"/>
      <c r="Q56" s="12"/>
      <c r="R56" s="11"/>
      <c r="S56" s="12"/>
      <c r="T56" s="12"/>
      <c r="U56" s="12"/>
      <c r="V56" s="11"/>
    </row>
    <row r="57" spans="6:26" customFormat="1" x14ac:dyDescent="0.2">
      <c r="F57" s="9"/>
      <c r="I57" s="10"/>
      <c r="J57" s="11"/>
      <c r="K57" s="12"/>
      <c r="L57" s="12"/>
      <c r="M57" s="12"/>
      <c r="N57" s="11"/>
      <c r="O57" s="12"/>
      <c r="P57" s="12"/>
      <c r="Q57" s="12"/>
      <c r="R57" s="11"/>
      <c r="S57" s="12"/>
      <c r="T57" s="12"/>
      <c r="U57" s="12"/>
      <c r="V57" s="11"/>
    </row>
    <row r="58" spans="6:26" customFormat="1" x14ac:dyDescent="0.2">
      <c r="F58" s="9"/>
      <c r="I58" s="10"/>
      <c r="J58" s="11"/>
      <c r="K58" s="12"/>
      <c r="L58" s="12"/>
      <c r="M58" s="12"/>
      <c r="N58" s="11"/>
      <c r="O58" s="12"/>
      <c r="P58" s="12"/>
      <c r="Q58" s="12"/>
      <c r="R58" s="11"/>
      <c r="S58" s="12"/>
      <c r="T58" s="12"/>
      <c r="U58" s="12"/>
      <c r="V58" s="11"/>
    </row>
    <row r="59" spans="6:26" customFormat="1" x14ac:dyDescent="0.2">
      <c r="F59" s="9"/>
      <c r="I59" s="10"/>
      <c r="J59" s="11"/>
      <c r="K59" s="12"/>
      <c r="L59" s="12"/>
      <c r="M59" s="12"/>
      <c r="N59" s="11"/>
      <c r="O59" s="12"/>
      <c r="P59" s="12"/>
      <c r="Q59" s="12"/>
      <c r="R59" s="11"/>
      <c r="S59" s="12"/>
      <c r="T59" s="12"/>
      <c r="U59" s="12"/>
      <c r="V59" s="11"/>
    </row>
    <row r="60" spans="6:26" customFormat="1" x14ac:dyDescent="0.2">
      <c r="F60" s="9"/>
      <c r="I60" s="10"/>
      <c r="J60" s="11"/>
      <c r="K60" s="12"/>
      <c r="L60" s="12"/>
      <c r="M60" s="12"/>
      <c r="N60" s="11"/>
      <c r="O60" s="12"/>
      <c r="P60" s="12"/>
      <c r="Q60" s="12"/>
      <c r="R60" s="11"/>
      <c r="S60" s="12"/>
      <c r="T60" s="12"/>
      <c r="U60" s="12"/>
      <c r="V60" s="11"/>
    </row>
    <row r="61" spans="6:26" customFormat="1" x14ac:dyDescent="0.2">
      <c r="F61" s="9"/>
      <c r="I61" s="10"/>
      <c r="J61" s="11"/>
      <c r="K61" s="12"/>
      <c r="L61" s="12"/>
      <c r="M61" s="12"/>
      <c r="N61" s="11"/>
      <c r="O61" s="12"/>
      <c r="P61" s="12"/>
      <c r="Q61" s="12"/>
      <c r="R61" s="11"/>
      <c r="S61" s="12"/>
      <c r="T61" s="12"/>
      <c r="U61" s="12"/>
      <c r="V61" s="11"/>
    </row>
    <row r="62" spans="6:26" customFormat="1" x14ac:dyDescent="0.2">
      <c r="F62" s="9"/>
      <c r="I62" s="10"/>
      <c r="J62" s="11"/>
      <c r="K62" s="12"/>
      <c r="L62" s="12"/>
      <c r="M62" s="12"/>
      <c r="N62" s="11"/>
      <c r="O62" s="12"/>
      <c r="P62" s="12"/>
      <c r="Q62" s="12"/>
      <c r="R62" s="11"/>
      <c r="S62" s="12"/>
      <c r="T62" s="12"/>
      <c r="U62" s="12"/>
      <c r="V62" s="11"/>
    </row>
    <row r="63" spans="6:26" customFormat="1" x14ac:dyDescent="0.2">
      <c r="F63" s="9"/>
      <c r="I63" s="10"/>
      <c r="J63" s="11"/>
      <c r="K63" s="12"/>
      <c r="L63" s="12"/>
      <c r="M63" s="12"/>
      <c r="N63" s="11"/>
      <c r="O63" s="12"/>
      <c r="P63" s="12"/>
      <c r="Q63" s="12"/>
      <c r="R63" s="11"/>
      <c r="S63" s="12"/>
      <c r="T63" s="12"/>
      <c r="U63" s="12"/>
      <c r="V63" s="11"/>
    </row>
    <row r="64" spans="6:26" customFormat="1" x14ac:dyDescent="0.2">
      <c r="F64" s="9"/>
      <c r="I64" s="10"/>
      <c r="J64" s="11"/>
      <c r="K64" s="12"/>
      <c r="L64" s="12"/>
      <c r="M64" s="12"/>
      <c r="N64" s="11"/>
      <c r="O64" s="12"/>
      <c r="P64" s="12"/>
      <c r="Q64" s="12"/>
      <c r="R64" s="11"/>
      <c r="S64" s="12"/>
      <c r="T64" s="12"/>
      <c r="U64" s="12"/>
      <c r="V64" s="11"/>
    </row>
    <row r="65" spans="10:22" customFormat="1" x14ac:dyDescent="0.2">
      <c r="J65" s="11"/>
      <c r="K65" s="12"/>
      <c r="L65" s="12"/>
      <c r="M65" s="12"/>
      <c r="N65" s="11"/>
      <c r="O65" s="12"/>
      <c r="P65" s="12"/>
      <c r="Q65" s="12"/>
      <c r="R65" s="11"/>
      <c r="S65" s="12"/>
      <c r="T65" s="12"/>
      <c r="U65" s="12"/>
      <c r="V65" s="11"/>
    </row>
    <row r="66" spans="10:22" customFormat="1" x14ac:dyDescent="0.2">
      <c r="J66" s="11"/>
      <c r="K66" s="12"/>
      <c r="L66" s="12"/>
      <c r="M66" s="12"/>
      <c r="N66" s="11"/>
      <c r="O66" s="12"/>
      <c r="P66" s="12"/>
      <c r="Q66" s="12"/>
      <c r="R66" s="11"/>
      <c r="S66" s="12"/>
      <c r="T66" s="12"/>
      <c r="U66" s="12"/>
      <c r="V66" s="11"/>
    </row>
    <row r="67" spans="10:22" customFormat="1" x14ac:dyDescent="0.2">
      <c r="J67" s="11"/>
      <c r="K67" s="12"/>
      <c r="L67" s="12"/>
      <c r="M67" s="12"/>
      <c r="N67" s="11"/>
      <c r="O67" s="12"/>
      <c r="P67" s="12"/>
      <c r="Q67" s="12"/>
      <c r="R67" s="11"/>
      <c r="S67" s="12"/>
      <c r="T67" s="12"/>
      <c r="U67" s="12"/>
      <c r="V67" s="11"/>
    </row>
    <row r="68" spans="10:22" customFormat="1" x14ac:dyDescent="0.2">
      <c r="J68" s="11"/>
      <c r="K68" s="12"/>
      <c r="L68" s="12"/>
      <c r="M68" s="12"/>
      <c r="N68" s="11"/>
      <c r="O68" s="12"/>
      <c r="P68" s="12"/>
      <c r="Q68" s="12"/>
      <c r="R68" s="11"/>
      <c r="S68" s="12"/>
      <c r="T68" s="12"/>
      <c r="U68" s="12"/>
      <c r="V68" s="11"/>
    </row>
    <row r="69" spans="10:22" customFormat="1" x14ac:dyDescent="0.2">
      <c r="J69" s="11"/>
      <c r="K69" s="12"/>
      <c r="L69" s="12"/>
      <c r="M69" s="12"/>
      <c r="N69" s="11"/>
      <c r="O69" s="12"/>
      <c r="P69" s="12"/>
      <c r="Q69" s="12"/>
      <c r="R69" s="11"/>
      <c r="S69" s="12"/>
      <c r="T69" s="12"/>
      <c r="U69" s="12"/>
      <c r="V69" s="11"/>
    </row>
    <row r="70" spans="10:22" customFormat="1" x14ac:dyDescent="0.2">
      <c r="J70" s="11"/>
      <c r="K70" s="12"/>
      <c r="L70" s="12"/>
      <c r="M70" s="12"/>
      <c r="N70" s="11"/>
      <c r="O70" s="12"/>
      <c r="P70" s="12"/>
      <c r="Q70" s="12"/>
      <c r="R70" s="11"/>
      <c r="S70" s="12"/>
      <c r="T70" s="12"/>
      <c r="U70" s="12"/>
      <c r="V70" s="11"/>
    </row>
    <row r="71" spans="10:22" customFormat="1" x14ac:dyDescent="0.2">
      <c r="J71" s="11"/>
      <c r="K71" s="12"/>
      <c r="L71" s="12"/>
      <c r="M71" s="12"/>
      <c r="N71" s="11"/>
      <c r="O71" s="12"/>
      <c r="P71" s="12"/>
      <c r="Q71" s="12"/>
      <c r="R71" s="11"/>
      <c r="S71" s="12"/>
      <c r="T71" s="12"/>
      <c r="U71" s="12"/>
      <c r="V71" s="11"/>
    </row>
    <row r="72" spans="10:22" customFormat="1" x14ac:dyDescent="0.2">
      <c r="J72" s="11"/>
      <c r="K72" s="12"/>
      <c r="L72" s="12"/>
      <c r="M72" s="12"/>
      <c r="N72" s="11"/>
      <c r="O72" s="12"/>
      <c r="P72" s="12"/>
      <c r="Q72" s="12"/>
      <c r="R72" s="11"/>
      <c r="S72" s="12"/>
      <c r="T72" s="12"/>
      <c r="U72" s="12"/>
      <c r="V72" s="11"/>
    </row>
    <row r="73" spans="10:22" customFormat="1" x14ac:dyDescent="0.2">
      <c r="J73" s="11"/>
      <c r="K73" s="12"/>
      <c r="L73" s="12"/>
      <c r="M73" s="12"/>
      <c r="N73" s="11"/>
      <c r="O73" s="12"/>
      <c r="P73" s="12"/>
      <c r="Q73" s="12"/>
      <c r="R73" s="11"/>
      <c r="S73" s="12"/>
      <c r="T73" s="12"/>
      <c r="U73" s="12"/>
      <c r="V73" s="11"/>
    </row>
    <row r="74" spans="10:22" customFormat="1" x14ac:dyDescent="0.2">
      <c r="J74" s="11"/>
      <c r="K74" s="12"/>
      <c r="L74" s="12"/>
      <c r="M74" s="12"/>
      <c r="N74" s="11"/>
      <c r="O74" s="12"/>
      <c r="P74" s="12"/>
      <c r="Q74" s="12"/>
      <c r="R74" s="11"/>
      <c r="S74" s="12"/>
      <c r="T74" s="12"/>
      <c r="U74" s="12"/>
      <c r="V74" s="11"/>
    </row>
    <row r="75" spans="10:22" customFormat="1" x14ac:dyDescent="0.2">
      <c r="J75" s="11"/>
      <c r="K75" s="12"/>
      <c r="L75" s="12"/>
      <c r="M75" s="12"/>
      <c r="N75" s="11"/>
      <c r="O75" s="12"/>
      <c r="P75" s="12"/>
      <c r="Q75" s="12"/>
      <c r="R75" s="11"/>
      <c r="S75" s="12"/>
      <c r="T75" s="12"/>
      <c r="U75" s="12"/>
      <c r="V75" s="11"/>
    </row>
    <row r="76" spans="10:22" customFormat="1" x14ac:dyDescent="0.2">
      <c r="J76" s="11"/>
      <c r="K76" s="12"/>
      <c r="L76" s="12"/>
      <c r="M76" s="12"/>
      <c r="N76" s="11"/>
      <c r="O76" s="12"/>
      <c r="P76" s="12"/>
      <c r="Q76" s="12"/>
      <c r="R76" s="11"/>
      <c r="S76" s="12"/>
      <c r="T76" s="12"/>
      <c r="U76" s="12"/>
      <c r="V76" s="11"/>
    </row>
    <row r="77" spans="10:22" customFormat="1" x14ac:dyDescent="0.2">
      <c r="J77" s="11"/>
      <c r="K77" s="12"/>
      <c r="L77" s="12"/>
      <c r="M77" s="12"/>
      <c r="N77" s="11"/>
      <c r="O77" s="12"/>
      <c r="P77" s="12"/>
      <c r="Q77" s="12"/>
      <c r="R77" s="11"/>
      <c r="S77" s="12"/>
      <c r="T77" s="12"/>
      <c r="U77" s="12"/>
      <c r="V77" s="11"/>
    </row>
    <row r="78" spans="10:22" customFormat="1" x14ac:dyDescent="0.2">
      <c r="J78" s="11"/>
      <c r="K78" s="12"/>
      <c r="L78" s="12"/>
      <c r="M78" s="12"/>
      <c r="N78" s="11"/>
      <c r="O78" s="12"/>
      <c r="P78" s="12"/>
      <c r="Q78" s="12"/>
      <c r="R78" s="11"/>
      <c r="S78" s="12"/>
      <c r="T78" s="12"/>
      <c r="U78" s="12"/>
      <c r="V78" s="11"/>
    </row>
    <row r="79" spans="10:22" customFormat="1" x14ac:dyDescent="0.2">
      <c r="J79" s="11"/>
      <c r="K79" s="12"/>
      <c r="L79" s="12"/>
      <c r="M79" s="12"/>
      <c r="N79" s="11"/>
      <c r="O79" s="12"/>
      <c r="P79" s="12"/>
      <c r="Q79" s="12"/>
      <c r="R79" s="11"/>
      <c r="S79" s="12"/>
      <c r="T79" s="12"/>
      <c r="U79" s="12"/>
      <c r="V79" s="11"/>
    </row>
    <row r="80" spans="10:22" customFormat="1" x14ac:dyDescent="0.2">
      <c r="J80" s="11"/>
      <c r="K80" s="12"/>
      <c r="L80" s="12"/>
      <c r="M80" s="12"/>
      <c r="N80" s="11"/>
      <c r="O80" s="12"/>
      <c r="P80" s="12"/>
      <c r="Q80" s="12"/>
      <c r="R80" s="11"/>
      <c r="S80" s="12"/>
      <c r="T80" s="12"/>
      <c r="U80" s="12"/>
      <c r="V80" s="11"/>
    </row>
    <row r="81" spans="10:22" customFormat="1" x14ac:dyDescent="0.2">
      <c r="J81" s="11"/>
      <c r="K81" s="12"/>
      <c r="L81" s="12"/>
      <c r="M81" s="12"/>
      <c r="N81" s="11"/>
      <c r="O81" s="12"/>
      <c r="P81" s="12"/>
      <c r="Q81" s="12"/>
      <c r="R81" s="11"/>
      <c r="S81" s="12"/>
      <c r="T81" s="12"/>
      <c r="U81" s="12"/>
      <c r="V81" s="11"/>
    </row>
    <row r="82" spans="10:22" customFormat="1" x14ac:dyDescent="0.2">
      <c r="J82" s="11"/>
      <c r="K82" s="12"/>
      <c r="L82" s="12"/>
      <c r="M82" s="12"/>
      <c r="N82" s="11"/>
      <c r="O82" s="12"/>
      <c r="P82" s="12"/>
      <c r="Q82" s="12"/>
      <c r="R82" s="11"/>
      <c r="S82" s="12"/>
      <c r="T82" s="12"/>
      <c r="U82" s="12"/>
      <c r="V82" s="11"/>
    </row>
    <row r="83" spans="10:22" customFormat="1" x14ac:dyDescent="0.2">
      <c r="J83" s="11"/>
      <c r="K83" s="12"/>
      <c r="L83" s="12"/>
      <c r="M83" s="12"/>
      <c r="N83" s="11"/>
      <c r="O83" s="12"/>
      <c r="P83" s="12"/>
      <c r="Q83" s="12"/>
      <c r="R83" s="11"/>
      <c r="S83" s="12"/>
      <c r="T83" s="12"/>
      <c r="U83" s="12"/>
      <c r="V83" s="11"/>
    </row>
    <row r="84" spans="10:22" customFormat="1" x14ac:dyDescent="0.2">
      <c r="J84" s="11"/>
      <c r="K84" s="12"/>
      <c r="L84" s="12"/>
      <c r="M84" s="12"/>
      <c r="N84" s="11"/>
      <c r="O84" s="12"/>
      <c r="P84" s="12"/>
      <c r="Q84" s="12"/>
      <c r="R84" s="11"/>
      <c r="S84" s="12"/>
      <c r="T84" s="12"/>
      <c r="U84" s="12"/>
      <c r="V84" s="11"/>
    </row>
    <row r="85" spans="10:22" customFormat="1" x14ac:dyDescent="0.2">
      <c r="J85" s="11"/>
      <c r="K85" s="12"/>
      <c r="L85" s="12"/>
      <c r="M85" s="12"/>
      <c r="N85" s="11"/>
      <c r="O85" s="12"/>
      <c r="P85" s="12"/>
      <c r="Q85" s="12"/>
      <c r="R85" s="11"/>
      <c r="S85" s="12"/>
      <c r="T85" s="12"/>
      <c r="U85" s="12"/>
      <c r="V85" s="11"/>
    </row>
    <row r="86" spans="10:22" customFormat="1" x14ac:dyDescent="0.2">
      <c r="J86" s="11"/>
      <c r="K86" s="12"/>
      <c r="L86" s="12"/>
      <c r="M86" s="12"/>
      <c r="N86" s="11"/>
      <c r="O86" s="12"/>
      <c r="P86" s="12"/>
      <c r="Q86" s="12"/>
      <c r="R86" s="11"/>
      <c r="S86" s="12"/>
      <c r="T86" s="12"/>
      <c r="U86" s="12"/>
      <c r="V86" s="11"/>
    </row>
    <row r="87" spans="10:22" customFormat="1" x14ac:dyDescent="0.2">
      <c r="J87" s="11"/>
      <c r="K87" s="12"/>
      <c r="L87" s="12"/>
      <c r="M87" s="12"/>
      <c r="N87" s="11"/>
      <c r="O87" s="12"/>
      <c r="P87" s="12"/>
      <c r="Q87" s="12"/>
      <c r="R87" s="11"/>
      <c r="S87" s="12"/>
      <c r="T87" s="12"/>
      <c r="U87" s="12"/>
      <c r="V87" s="11"/>
    </row>
    <row r="88" spans="10:22" customFormat="1" x14ac:dyDescent="0.2">
      <c r="J88" s="11"/>
      <c r="K88" s="12"/>
      <c r="L88" s="12"/>
      <c r="M88" s="12"/>
      <c r="N88" s="11"/>
      <c r="O88" s="12"/>
      <c r="P88" s="12"/>
      <c r="Q88" s="12"/>
      <c r="R88" s="11"/>
      <c r="S88" s="12"/>
      <c r="T88" s="12"/>
      <c r="U88" s="12"/>
      <c r="V88" s="11"/>
    </row>
    <row r="89" spans="10:22" customFormat="1" x14ac:dyDescent="0.2">
      <c r="J89" s="11"/>
      <c r="K89" s="12"/>
      <c r="L89" s="12"/>
      <c r="M89" s="12"/>
      <c r="N89" s="11"/>
      <c r="O89" s="12"/>
      <c r="P89" s="12"/>
      <c r="Q89" s="12"/>
      <c r="R89" s="11"/>
      <c r="S89" s="12"/>
      <c r="T89" s="12"/>
      <c r="U89" s="12"/>
      <c r="V89" s="11"/>
    </row>
    <row r="90" spans="10:22" customFormat="1" x14ac:dyDescent="0.2">
      <c r="J90" s="11"/>
      <c r="K90" s="12"/>
      <c r="L90" s="12"/>
      <c r="M90" s="12"/>
      <c r="N90" s="11"/>
      <c r="O90" s="12"/>
      <c r="P90" s="12"/>
      <c r="Q90" s="12"/>
      <c r="R90" s="11"/>
      <c r="S90" s="12"/>
      <c r="T90" s="12"/>
      <c r="U90" s="12"/>
      <c r="V90" s="11"/>
    </row>
    <row r="91" spans="10:22" customFormat="1" x14ac:dyDescent="0.2">
      <c r="J91" s="11"/>
      <c r="K91" s="12"/>
      <c r="L91" s="12"/>
      <c r="M91" s="12"/>
      <c r="N91" s="11"/>
      <c r="O91" s="12"/>
      <c r="P91" s="12"/>
      <c r="Q91" s="12"/>
      <c r="R91" s="11"/>
      <c r="S91" s="12"/>
      <c r="T91" s="12"/>
      <c r="U91" s="12"/>
      <c r="V91" s="11"/>
    </row>
    <row r="92" spans="10:22" customFormat="1" x14ac:dyDescent="0.2">
      <c r="J92" s="11"/>
      <c r="K92" s="12"/>
      <c r="L92" s="12"/>
      <c r="M92" s="12"/>
      <c r="N92" s="11"/>
      <c r="O92" s="12"/>
      <c r="P92" s="12"/>
      <c r="Q92" s="12"/>
      <c r="R92" s="11"/>
      <c r="S92" s="12"/>
      <c r="T92" s="12"/>
      <c r="U92" s="12"/>
      <c r="V92" s="11"/>
    </row>
    <row r="93" spans="10:22" customFormat="1" x14ac:dyDescent="0.2">
      <c r="J93" s="11"/>
      <c r="K93" s="12"/>
      <c r="L93" s="12"/>
      <c r="M93" s="12"/>
      <c r="N93" s="11"/>
      <c r="O93" s="12"/>
      <c r="P93" s="12"/>
      <c r="Q93" s="12"/>
      <c r="R93" s="11"/>
      <c r="S93" s="12"/>
      <c r="T93" s="12"/>
      <c r="U93" s="12"/>
      <c r="V93" s="11"/>
    </row>
    <row r="94" spans="10:22" customFormat="1" x14ac:dyDescent="0.2">
      <c r="J94" s="11"/>
      <c r="K94" s="12"/>
      <c r="L94" s="12"/>
      <c r="M94" s="12"/>
      <c r="N94" s="11"/>
      <c r="O94" s="12"/>
      <c r="P94" s="12"/>
      <c r="Q94" s="12"/>
      <c r="R94" s="11"/>
      <c r="S94" s="12"/>
      <c r="T94" s="12"/>
      <c r="U94" s="12"/>
      <c r="V94" s="11"/>
    </row>
    <row r="95" spans="10:22" customFormat="1" x14ac:dyDescent="0.2">
      <c r="J95" s="11"/>
      <c r="K95" s="12"/>
      <c r="L95" s="12"/>
      <c r="M95" s="12"/>
      <c r="N95" s="11"/>
      <c r="O95" s="12"/>
      <c r="P95" s="12"/>
      <c r="Q95" s="12"/>
      <c r="R95" s="11"/>
      <c r="S95" s="12"/>
      <c r="T95" s="12"/>
      <c r="U95" s="12"/>
      <c r="V95" s="11"/>
    </row>
    <row r="96" spans="10:22" customFormat="1" x14ac:dyDescent="0.2">
      <c r="J96" s="11"/>
      <c r="K96" s="12"/>
      <c r="L96" s="12"/>
      <c r="M96" s="12"/>
      <c r="N96" s="11"/>
      <c r="O96" s="12"/>
      <c r="P96" s="12"/>
      <c r="Q96" s="12"/>
      <c r="R96" s="11"/>
      <c r="S96" s="12"/>
      <c r="T96" s="12"/>
      <c r="U96" s="12"/>
      <c r="V96" s="11"/>
    </row>
    <row r="97" spans="10:22" customFormat="1" x14ac:dyDescent="0.2">
      <c r="J97" s="11"/>
      <c r="K97" s="12"/>
      <c r="L97" s="12"/>
      <c r="M97" s="12"/>
      <c r="N97" s="11"/>
      <c r="O97" s="12"/>
      <c r="P97" s="12"/>
      <c r="Q97" s="12"/>
      <c r="R97" s="11"/>
      <c r="S97" s="12"/>
      <c r="T97" s="12"/>
      <c r="U97" s="12"/>
      <c r="V97" s="11"/>
    </row>
    <row r="98" spans="10:22" customFormat="1" x14ac:dyDescent="0.2">
      <c r="J98" s="11"/>
      <c r="K98" s="12"/>
      <c r="L98" s="12"/>
      <c r="M98" s="12"/>
      <c r="N98" s="11"/>
      <c r="O98" s="12"/>
      <c r="P98" s="12"/>
      <c r="Q98" s="12"/>
      <c r="R98" s="11"/>
      <c r="S98" s="12"/>
      <c r="T98" s="12"/>
      <c r="U98" s="12"/>
      <c r="V98" s="11"/>
    </row>
    <row r="99" spans="10:22" customFormat="1" x14ac:dyDescent="0.2">
      <c r="J99" s="11"/>
      <c r="K99" s="12"/>
      <c r="L99" s="12"/>
      <c r="M99" s="12"/>
      <c r="N99" s="11"/>
      <c r="O99" s="12"/>
      <c r="P99" s="12"/>
      <c r="Q99" s="12"/>
      <c r="R99" s="11"/>
      <c r="S99" s="12"/>
      <c r="T99" s="12"/>
      <c r="U99" s="12"/>
      <c r="V99" s="11"/>
    </row>
    <row r="100" spans="10:22" customFormat="1" x14ac:dyDescent="0.2">
      <c r="J100" s="11"/>
      <c r="K100" s="12"/>
      <c r="L100" s="12"/>
      <c r="M100" s="12"/>
      <c r="N100" s="11"/>
      <c r="O100" s="12"/>
      <c r="P100" s="12"/>
      <c r="Q100" s="12"/>
      <c r="R100" s="11"/>
      <c r="S100" s="12"/>
      <c r="T100" s="12"/>
      <c r="U100" s="12"/>
      <c r="V100" s="11"/>
    </row>
    <row r="101" spans="10:22" customFormat="1" x14ac:dyDescent="0.2">
      <c r="J101" s="11"/>
      <c r="K101" s="12"/>
      <c r="L101" s="12"/>
      <c r="M101" s="12"/>
      <c r="N101" s="11"/>
      <c r="O101" s="12"/>
      <c r="P101" s="12"/>
      <c r="Q101" s="12"/>
      <c r="R101" s="11"/>
      <c r="S101" s="12"/>
      <c r="T101" s="12"/>
      <c r="U101" s="12"/>
      <c r="V101" s="11"/>
    </row>
    <row r="102" spans="10:22" customFormat="1" x14ac:dyDescent="0.2">
      <c r="J102" s="11"/>
      <c r="K102" s="12"/>
      <c r="L102" s="12"/>
      <c r="M102" s="12"/>
      <c r="N102" s="11"/>
      <c r="O102" s="12"/>
      <c r="P102" s="12"/>
      <c r="Q102" s="12"/>
      <c r="R102" s="11"/>
      <c r="S102" s="12"/>
      <c r="T102" s="12"/>
      <c r="U102" s="12"/>
      <c r="V102" s="11"/>
    </row>
    <row r="103" spans="10:22" customFormat="1" x14ac:dyDescent="0.2">
      <c r="J103" s="11"/>
      <c r="K103" s="12"/>
      <c r="L103" s="12"/>
      <c r="M103" s="12"/>
      <c r="N103" s="11"/>
      <c r="O103" s="12"/>
      <c r="P103" s="12"/>
      <c r="Q103" s="12"/>
      <c r="R103" s="11"/>
      <c r="S103" s="12"/>
      <c r="T103" s="12"/>
      <c r="U103" s="12"/>
      <c r="V103" s="11"/>
    </row>
    <row r="104" spans="10:22" customFormat="1" x14ac:dyDescent="0.2">
      <c r="J104" s="11"/>
      <c r="K104" s="12"/>
      <c r="L104" s="12"/>
      <c r="M104" s="12"/>
      <c r="N104" s="11"/>
      <c r="O104" s="12"/>
      <c r="P104" s="12"/>
      <c r="Q104" s="12"/>
      <c r="R104" s="11"/>
      <c r="S104" s="12"/>
      <c r="T104" s="12"/>
      <c r="U104" s="12"/>
      <c r="V104" s="11"/>
    </row>
    <row r="105" spans="10:22" customFormat="1" x14ac:dyDescent="0.2">
      <c r="J105" s="11"/>
      <c r="K105" s="12"/>
      <c r="L105" s="12"/>
      <c r="M105" s="12"/>
      <c r="N105" s="11"/>
      <c r="O105" s="12"/>
      <c r="P105" s="12"/>
      <c r="Q105" s="12"/>
      <c r="R105" s="11"/>
      <c r="S105" s="12"/>
      <c r="T105" s="12"/>
      <c r="U105" s="12"/>
      <c r="V105" s="11"/>
    </row>
    <row r="106" spans="10:22" customFormat="1" x14ac:dyDescent="0.2">
      <c r="J106" s="11"/>
      <c r="K106" s="12"/>
      <c r="L106" s="12"/>
      <c r="M106" s="12"/>
      <c r="N106" s="11"/>
      <c r="O106" s="12"/>
      <c r="P106" s="12"/>
      <c r="Q106" s="12"/>
      <c r="R106" s="11"/>
      <c r="S106" s="12"/>
      <c r="T106" s="12"/>
      <c r="U106" s="12"/>
      <c r="V106" s="11"/>
    </row>
    <row r="107" spans="10:22" customFormat="1" x14ac:dyDescent="0.2">
      <c r="J107" s="11"/>
      <c r="K107" s="12"/>
      <c r="L107" s="12"/>
      <c r="M107" s="12"/>
      <c r="N107" s="11"/>
      <c r="O107" s="12"/>
      <c r="P107" s="12"/>
      <c r="Q107" s="12"/>
      <c r="R107" s="11"/>
      <c r="S107" s="12"/>
      <c r="T107" s="12"/>
      <c r="U107" s="12"/>
      <c r="V107" s="11"/>
    </row>
    <row r="108" spans="10:22" customFormat="1" x14ac:dyDescent="0.2">
      <c r="J108" s="11"/>
      <c r="K108" s="12"/>
      <c r="L108" s="12"/>
      <c r="M108" s="12"/>
      <c r="N108" s="11"/>
      <c r="O108" s="12"/>
      <c r="P108" s="12"/>
      <c r="Q108" s="12"/>
      <c r="R108" s="11"/>
      <c r="S108" s="12"/>
      <c r="T108" s="12"/>
      <c r="U108" s="12"/>
      <c r="V108" s="11"/>
    </row>
    <row r="109" spans="10:22" customFormat="1" x14ac:dyDescent="0.2">
      <c r="J109" s="11"/>
      <c r="K109" s="12"/>
      <c r="L109" s="12"/>
      <c r="M109" s="12"/>
      <c r="N109" s="11"/>
      <c r="O109" s="12"/>
      <c r="P109" s="12"/>
      <c r="Q109" s="12"/>
      <c r="R109" s="11"/>
      <c r="S109" s="12"/>
      <c r="T109" s="12"/>
      <c r="U109" s="12"/>
      <c r="V109" s="11"/>
    </row>
    <row r="110" spans="10:22" customFormat="1" x14ac:dyDescent="0.2">
      <c r="J110" s="11"/>
      <c r="K110" s="12"/>
      <c r="L110" s="12"/>
      <c r="M110" s="12"/>
      <c r="N110" s="11"/>
      <c r="O110" s="12"/>
      <c r="P110" s="12"/>
      <c r="Q110" s="12"/>
      <c r="R110" s="11"/>
      <c r="S110" s="12"/>
      <c r="T110" s="12"/>
      <c r="U110" s="12"/>
      <c r="V110" s="11"/>
    </row>
    <row r="111" spans="10:22" customFormat="1" x14ac:dyDescent="0.2">
      <c r="J111" s="11"/>
      <c r="K111" s="12"/>
      <c r="L111" s="12"/>
      <c r="M111" s="12"/>
      <c r="N111" s="11"/>
      <c r="O111" s="12"/>
      <c r="P111" s="12"/>
      <c r="Q111" s="12"/>
      <c r="R111" s="11"/>
      <c r="S111" s="12"/>
      <c r="T111" s="12"/>
      <c r="U111" s="12"/>
      <c r="V111" s="11"/>
    </row>
    <row r="112" spans="10:22" customFormat="1" x14ac:dyDescent="0.2">
      <c r="J112" s="11"/>
      <c r="K112" s="12"/>
      <c r="L112" s="12"/>
      <c r="M112" s="12"/>
      <c r="N112" s="11"/>
      <c r="O112" s="12"/>
      <c r="P112" s="12"/>
      <c r="Q112" s="12"/>
      <c r="R112" s="11"/>
      <c r="S112" s="12"/>
      <c r="T112" s="12"/>
      <c r="U112" s="12"/>
      <c r="V112" s="11"/>
    </row>
    <row r="113" spans="10:22" customFormat="1" x14ac:dyDescent="0.2">
      <c r="J113" s="11"/>
      <c r="K113" s="12"/>
      <c r="L113" s="12"/>
      <c r="M113" s="12"/>
      <c r="N113" s="11"/>
      <c r="O113" s="12"/>
      <c r="P113" s="12"/>
      <c r="Q113" s="12"/>
      <c r="R113" s="11"/>
      <c r="S113" s="12"/>
      <c r="T113" s="12"/>
      <c r="U113" s="12"/>
      <c r="V113" s="11"/>
    </row>
    <row r="114" spans="10:22" customFormat="1" x14ac:dyDescent="0.2">
      <c r="J114" s="11"/>
      <c r="K114" s="12"/>
      <c r="L114" s="12"/>
      <c r="M114" s="12"/>
      <c r="N114" s="11"/>
      <c r="O114" s="12"/>
      <c r="P114" s="12"/>
      <c r="Q114" s="12"/>
      <c r="R114" s="11"/>
      <c r="S114" s="12"/>
      <c r="T114" s="12"/>
      <c r="U114" s="12"/>
      <c r="V114" s="11"/>
    </row>
    <row r="115" spans="10:22" customFormat="1" x14ac:dyDescent="0.2">
      <c r="J115" s="11"/>
      <c r="K115" s="12"/>
      <c r="L115" s="12"/>
      <c r="M115" s="12"/>
      <c r="N115" s="11"/>
      <c r="O115" s="12"/>
      <c r="P115" s="12"/>
      <c r="Q115" s="12"/>
      <c r="R115" s="11"/>
      <c r="S115" s="12"/>
      <c r="T115" s="12"/>
      <c r="U115" s="12"/>
      <c r="V115" s="11"/>
    </row>
    <row r="116" spans="10:22" customFormat="1" x14ac:dyDescent="0.2">
      <c r="J116" s="11"/>
      <c r="K116" s="12"/>
      <c r="L116" s="12"/>
      <c r="M116" s="12"/>
      <c r="N116" s="11"/>
      <c r="O116" s="12"/>
      <c r="P116" s="12"/>
      <c r="Q116" s="12"/>
      <c r="R116" s="11"/>
      <c r="S116" s="12"/>
      <c r="T116" s="12"/>
      <c r="U116" s="12"/>
      <c r="V116" s="11"/>
    </row>
    <row r="117" spans="10:22" customFormat="1" x14ac:dyDescent="0.2">
      <c r="J117" s="11"/>
      <c r="K117" s="12"/>
      <c r="L117" s="12"/>
      <c r="M117" s="12"/>
      <c r="N117" s="11"/>
      <c r="O117" s="12"/>
      <c r="P117" s="12"/>
      <c r="Q117" s="12"/>
      <c r="R117" s="11"/>
      <c r="S117" s="12"/>
      <c r="T117" s="12"/>
      <c r="U117" s="12"/>
      <c r="V117" s="11"/>
    </row>
    <row r="118" spans="10:22" customFormat="1" x14ac:dyDescent="0.2">
      <c r="J118" s="11"/>
      <c r="K118" s="12"/>
      <c r="L118" s="12"/>
      <c r="M118" s="12"/>
      <c r="N118" s="11"/>
      <c r="O118" s="12"/>
      <c r="P118" s="12"/>
      <c r="Q118" s="12"/>
      <c r="R118" s="11"/>
      <c r="S118" s="12"/>
      <c r="T118" s="12"/>
      <c r="U118" s="12"/>
      <c r="V118" s="11"/>
    </row>
    <row r="119" spans="10:22" customFormat="1" x14ac:dyDescent="0.2">
      <c r="J119" s="11"/>
      <c r="K119" s="12"/>
      <c r="L119" s="12"/>
      <c r="M119" s="12"/>
      <c r="N119" s="11"/>
      <c r="O119" s="12"/>
      <c r="P119" s="12"/>
      <c r="Q119" s="12"/>
      <c r="R119" s="11"/>
      <c r="S119" s="12"/>
      <c r="T119" s="12"/>
      <c r="U119" s="12"/>
      <c r="V119" s="11"/>
    </row>
    <row r="120" spans="10:22" customFormat="1" x14ac:dyDescent="0.2">
      <c r="J120" s="11"/>
      <c r="K120" s="12"/>
      <c r="L120" s="12"/>
      <c r="M120" s="12"/>
      <c r="N120" s="11"/>
      <c r="O120" s="12"/>
      <c r="P120" s="12"/>
      <c r="Q120" s="12"/>
      <c r="R120" s="11"/>
      <c r="S120" s="12"/>
      <c r="T120" s="12"/>
      <c r="U120" s="12"/>
      <c r="V120" s="11"/>
    </row>
    <row r="121" spans="10:22" customFormat="1" x14ac:dyDescent="0.2">
      <c r="J121" s="11"/>
      <c r="K121" s="12"/>
      <c r="L121" s="12"/>
      <c r="M121" s="12"/>
      <c r="N121" s="11"/>
      <c r="O121" s="12"/>
      <c r="P121" s="12"/>
      <c r="Q121" s="12"/>
      <c r="R121" s="11"/>
      <c r="S121" s="12"/>
      <c r="T121" s="12"/>
      <c r="U121" s="12"/>
      <c r="V121" s="11"/>
    </row>
    <row r="122" spans="10:22" customFormat="1" x14ac:dyDescent="0.2">
      <c r="J122" s="11"/>
      <c r="K122" s="12"/>
      <c r="L122" s="12"/>
      <c r="M122" s="12"/>
      <c r="N122" s="11"/>
      <c r="O122" s="12"/>
      <c r="P122" s="12"/>
      <c r="Q122" s="12"/>
      <c r="R122" s="11"/>
      <c r="S122" s="12"/>
      <c r="T122" s="12"/>
      <c r="U122" s="12"/>
      <c r="V122" s="11"/>
    </row>
    <row r="123" spans="10:22" customFormat="1" x14ac:dyDescent="0.2">
      <c r="J123" s="11"/>
      <c r="K123" s="12"/>
      <c r="L123" s="12"/>
      <c r="M123" s="12"/>
      <c r="N123" s="11"/>
      <c r="O123" s="12"/>
      <c r="P123" s="12"/>
      <c r="Q123" s="12"/>
      <c r="R123" s="11"/>
      <c r="S123" s="12"/>
      <c r="T123" s="12"/>
      <c r="U123" s="12"/>
      <c r="V123" s="11"/>
    </row>
    <row r="124" spans="10:22" customFormat="1" x14ac:dyDescent="0.2">
      <c r="J124" s="11"/>
      <c r="K124" s="12"/>
      <c r="L124" s="12"/>
      <c r="M124" s="12"/>
      <c r="N124" s="11"/>
      <c r="O124" s="12"/>
      <c r="P124" s="12"/>
      <c r="Q124" s="12"/>
      <c r="R124" s="11"/>
      <c r="S124" s="12"/>
      <c r="T124" s="12"/>
      <c r="U124" s="12"/>
      <c r="V124" s="11"/>
    </row>
    <row r="125" spans="10:22" customFormat="1" x14ac:dyDescent="0.2">
      <c r="J125" s="11"/>
      <c r="K125" s="12"/>
      <c r="L125" s="12"/>
      <c r="M125" s="12"/>
      <c r="N125" s="11"/>
      <c r="O125" s="12"/>
      <c r="P125" s="12"/>
      <c r="Q125" s="12"/>
      <c r="R125" s="11"/>
      <c r="S125" s="12"/>
      <c r="T125" s="12"/>
      <c r="U125" s="12"/>
      <c r="V125" s="11"/>
    </row>
    <row r="126" spans="10:22" customFormat="1" x14ac:dyDescent="0.2">
      <c r="J126" s="11"/>
      <c r="K126" s="12"/>
      <c r="L126" s="12"/>
      <c r="M126" s="12"/>
      <c r="N126" s="11"/>
      <c r="O126" s="12"/>
      <c r="P126" s="12"/>
      <c r="Q126" s="12"/>
      <c r="R126" s="11"/>
      <c r="S126" s="12"/>
      <c r="T126" s="12"/>
      <c r="U126" s="12"/>
      <c r="V126" s="11"/>
    </row>
    <row r="127" spans="10:22" customFormat="1" x14ac:dyDescent="0.2">
      <c r="J127" s="11"/>
      <c r="K127" s="12"/>
      <c r="L127" s="12"/>
      <c r="M127" s="12"/>
      <c r="N127" s="11"/>
      <c r="O127" s="12"/>
      <c r="P127" s="12"/>
      <c r="Q127" s="12"/>
      <c r="R127" s="11"/>
      <c r="S127" s="12"/>
      <c r="T127" s="12"/>
      <c r="U127" s="12"/>
      <c r="V127" s="11"/>
    </row>
    <row r="128" spans="10:22" customFormat="1" x14ac:dyDescent="0.2">
      <c r="J128" s="11"/>
      <c r="K128" s="12"/>
      <c r="L128" s="12"/>
      <c r="M128" s="12"/>
      <c r="N128" s="11"/>
      <c r="O128" s="12"/>
      <c r="P128" s="12"/>
      <c r="Q128" s="12"/>
      <c r="R128" s="11"/>
      <c r="S128" s="12"/>
      <c r="T128" s="12"/>
      <c r="U128" s="12"/>
      <c r="V128" s="11"/>
    </row>
    <row r="129" spans="10:22" customFormat="1" x14ac:dyDescent="0.2">
      <c r="J129" s="11"/>
      <c r="K129" s="12"/>
      <c r="L129" s="12"/>
      <c r="M129" s="12"/>
      <c r="N129" s="11"/>
      <c r="O129" s="12"/>
      <c r="P129" s="12"/>
      <c r="Q129" s="12"/>
      <c r="R129" s="11"/>
      <c r="S129" s="12"/>
      <c r="T129" s="12"/>
      <c r="U129" s="12"/>
      <c r="V129" s="11"/>
    </row>
    <row r="130" spans="10:22" customFormat="1" x14ac:dyDescent="0.2">
      <c r="J130" s="11"/>
      <c r="K130" s="12"/>
      <c r="L130" s="12"/>
      <c r="M130" s="12"/>
      <c r="N130" s="11"/>
      <c r="O130" s="12"/>
      <c r="P130" s="12"/>
      <c r="Q130" s="12"/>
      <c r="R130" s="11"/>
      <c r="S130" s="12"/>
      <c r="T130" s="12"/>
      <c r="U130" s="12"/>
      <c r="V130" s="11"/>
    </row>
    <row r="131" spans="10:22" customFormat="1" x14ac:dyDescent="0.2">
      <c r="J131" s="11"/>
      <c r="K131" s="12"/>
      <c r="L131" s="12"/>
      <c r="M131" s="12"/>
      <c r="N131" s="11"/>
      <c r="O131" s="12"/>
      <c r="P131" s="12"/>
      <c r="Q131" s="12"/>
      <c r="R131" s="11"/>
      <c r="S131" s="12"/>
      <c r="T131" s="12"/>
      <c r="U131" s="12"/>
      <c r="V131" s="11"/>
    </row>
    <row r="132" spans="10:22" customFormat="1" x14ac:dyDescent="0.2">
      <c r="J132" s="11"/>
      <c r="K132" s="12"/>
      <c r="L132" s="12"/>
      <c r="M132" s="12"/>
      <c r="N132" s="11"/>
      <c r="O132" s="12"/>
      <c r="P132" s="12"/>
      <c r="Q132" s="12"/>
      <c r="R132" s="11"/>
      <c r="S132" s="12"/>
      <c r="T132" s="12"/>
      <c r="U132" s="12"/>
      <c r="V132" s="11"/>
    </row>
    <row r="133" spans="10:22" customFormat="1" x14ac:dyDescent="0.2">
      <c r="J133" s="11"/>
      <c r="K133" s="12"/>
      <c r="L133" s="12"/>
      <c r="M133" s="12"/>
      <c r="N133" s="11"/>
      <c r="O133" s="12"/>
      <c r="P133" s="12"/>
      <c r="Q133" s="12"/>
      <c r="R133" s="11"/>
      <c r="S133" s="12"/>
      <c r="T133" s="12"/>
      <c r="U133" s="12"/>
      <c r="V133" s="11"/>
    </row>
    <row r="134" spans="10:22" customFormat="1" x14ac:dyDescent="0.2">
      <c r="J134" s="11"/>
      <c r="K134" s="12"/>
      <c r="L134" s="12"/>
      <c r="M134" s="12"/>
      <c r="N134" s="11"/>
      <c r="O134" s="12"/>
      <c r="P134" s="12"/>
      <c r="Q134" s="12"/>
      <c r="R134" s="11"/>
      <c r="S134" s="12"/>
      <c r="T134" s="12"/>
      <c r="U134" s="12"/>
      <c r="V134" s="11"/>
    </row>
    <row r="135" spans="10:22" customFormat="1" x14ac:dyDescent="0.2">
      <c r="J135" s="11"/>
      <c r="K135" s="12"/>
      <c r="L135" s="12"/>
      <c r="M135" s="12"/>
      <c r="N135" s="11"/>
      <c r="O135" s="12"/>
      <c r="P135" s="12"/>
      <c r="Q135" s="12"/>
      <c r="R135" s="11"/>
      <c r="S135" s="12"/>
      <c r="T135" s="12"/>
      <c r="U135" s="12"/>
      <c r="V135" s="11"/>
    </row>
    <row r="136" spans="10:22" customFormat="1" x14ac:dyDescent="0.2">
      <c r="J136" s="11"/>
      <c r="K136" s="12"/>
      <c r="L136" s="12"/>
      <c r="M136" s="12"/>
      <c r="N136" s="11"/>
      <c r="O136" s="12"/>
      <c r="P136" s="12"/>
      <c r="Q136" s="12"/>
      <c r="R136" s="11"/>
      <c r="S136" s="12"/>
      <c r="T136" s="12"/>
      <c r="U136" s="12"/>
      <c r="V136" s="11"/>
    </row>
    <row r="137" spans="10:22" customFormat="1" x14ac:dyDescent="0.2">
      <c r="J137" s="11"/>
      <c r="K137" s="12"/>
      <c r="L137" s="12"/>
      <c r="M137" s="12"/>
      <c r="N137" s="11"/>
      <c r="O137" s="12"/>
      <c r="P137" s="12"/>
      <c r="Q137" s="12"/>
      <c r="R137" s="11"/>
      <c r="S137" s="12"/>
      <c r="T137" s="12"/>
      <c r="U137" s="12"/>
      <c r="V137" s="11"/>
    </row>
    <row r="138" spans="10:22" customFormat="1" x14ac:dyDescent="0.2">
      <c r="J138" s="11"/>
      <c r="K138" s="12"/>
      <c r="L138" s="12"/>
      <c r="M138" s="12"/>
      <c r="N138" s="11"/>
      <c r="O138" s="12"/>
      <c r="P138" s="12"/>
      <c r="Q138" s="12"/>
      <c r="R138" s="11"/>
      <c r="S138" s="12"/>
      <c r="T138" s="12"/>
      <c r="U138" s="12"/>
      <c r="V138" s="11"/>
    </row>
    <row r="139" spans="10:22" customFormat="1" x14ac:dyDescent="0.2">
      <c r="J139" s="11"/>
      <c r="K139" s="12"/>
      <c r="L139" s="12"/>
      <c r="M139" s="12"/>
      <c r="N139" s="11"/>
      <c r="O139" s="12"/>
      <c r="P139" s="12"/>
      <c r="Q139" s="12"/>
      <c r="R139" s="11"/>
      <c r="S139" s="12"/>
      <c r="T139" s="12"/>
      <c r="U139" s="12"/>
      <c r="V139" s="11"/>
    </row>
    <row r="140" spans="10:22" customFormat="1" x14ac:dyDescent="0.2">
      <c r="J140" s="11"/>
      <c r="K140" s="12"/>
      <c r="L140" s="12"/>
      <c r="M140" s="12"/>
      <c r="N140" s="11"/>
      <c r="O140" s="12"/>
      <c r="P140" s="12"/>
      <c r="Q140" s="12"/>
      <c r="R140" s="11"/>
      <c r="S140" s="12"/>
      <c r="T140" s="12"/>
      <c r="U140" s="12"/>
      <c r="V140" s="11"/>
    </row>
    <row r="141" spans="10:22" customFormat="1" x14ac:dyDescent="0.2">
      <c r="J141" s="11"/>
      <c r="K141" s="12"/>
      <c r="L141" s="12"/>
      <c r="M141" s="12"/>
      <c r="N141" s="11"/>
      <c r="O141" s="12"/>
      <c r="P141" s="12"/>
      <c r="Q141" s="12"/>
      <c r="R141" s="11"/>
      <c r="S141" s="12"/>
      <c r="T141" s="12"/>
      <c r="U141" s="12"/>
      <c r="V141" s="11"/>
    </row>
    <row r="142" spans="10:22" customFormat="1" x14ac:dyDescent="0.2">
      <c r="J142" s="11"/>
      <c r="K142" s="12"/>
      <c r="L142" s="12"/>
      <c r="M142" s="12"/>
      <c r="N142" s="11"/>
      <c r="O142" s="12"/>
      <c r="P142" s="12"/>
      <c r="Q142" s="12"/>
      <c r="R142" s="11"/>
      <c r="S142" s="12"/>
      <c r="T142" s="12"/>
      <c r="U142" s="12"/>
      <c r="V142" s="11"/>
    </row>
    <row r="143" spans="10:22" customFormat="1" x14ac:dyDescent="0.2">
      <c r="J143" s="11"/>
      <c r="K143" s="12"/>
      <c r="L143" s="12"/>
      <c r="M143" s="12"/>
      <c r="N143" s="11"/>
      <c r="O143" s="12"/>
      <c r="P143" s="12"/>
      <c r="Q143" s="12"/>
      <c r="R143" s="11"/>
      <c r="S143" s="12"/>
      <c r="T143" s="12"/>
      <c r="U143" s="12"/>
      <c r="V143" s="11"/>
    </row>
  </sheetData>
  <mergeCells count="25">
    <mergeCell ref="A1:Z1"/>
    <mergeCell ref="A2:A3"/>
    <mergeCell ref="B2:B3"/>
    <mergeCell ref="C2:C3"/>
    <mergeCell ref="D2:D3"/>
    <mergeCell ref="E2:E3"/>
    <mergeCell ref="F2:I2"/>
    <mergeCell ref="J2:M2"/>
    <mergeCell ref="N2:Q2"/>
    <mergeCell ref="R2:U2"/>
    <mergeCell ref="V2:Y2"/>
    <mergeCell ref="C4:C8"/>
    <mergeCell ref="E4:E8"/>
    <mergeCell ref="C9:C12"/>
    <mergeCell ref="D9:D12"/>
    <mergeCell ref="E9:E12"/>
    <mergeCell ref="C31:C34"/>
    <mergeCell ref="C39:C41"/>
    <mergeCell ref="E39:E41"/>
    <mergeCell ref="C13:C15"/>
    <mergeCell ref="E13:E15"/>
    <mergeCell ref="C16:C23"/>
    <mergeCell ref="E17:E20"/>
    <mergeCell ref="C25:C28"/>
    <mergeCell ref="E25:E28"/>
  </mergeCells>
  <pageMargins left="0.78740157480314965" right="0" top="0.19685039370078741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3"/>
  <sheetViews>
    <sheetView tabSelected="1" topLeftCell="B30" workbookViewId="0">
      <pane xSplit="1" topLeftCell="C1" activePane="topRight" state="frozen"/>
      <selection activeCell="B1" sqref="B1"/>
      <selection pane="topRight" activeCell="D32" sqref="D32"/>
    </sheetView>
  </sheetViews>
  <sheetFormatPr defaultRowHeight="12.75" x14ac:dyDescent="0.2"/>
  <cols>
    <col min="1" max="1" width="6" hidden="1" customWidth="1"/>
    <col min="2" max="2" width="27.42578125" style="22" customWidth="1"/>
    <col min="3" max="3" width="19.5703125" style="2" customWidth="1"/>
    <col min="4" max="4" width="35.42578125" style="2" customWidth="1"/>
    <col min="5" max="5" width="16.7109375" style="3" customWidth="1"/>
    <col min="6" max="6" width="12.85546875" style="72" customWidth="1"/>
    <col min="7" max="7" width="9.42578125" style="9" customWidth="1"/>
    <col min="8" max="8" width="8.5703125" customWidth="1"/>
    <col min="9" max="9" width="8.7109375" customWidth="1"/>
    <col min="10" max="10" width="7.28515625" style="10" customWidth="1"/>
    <col min="11" max="11" width="12" style="10" customWidth="1"/>
    <col min="12" max="12" width="9" style="13" customWidth="1"/>
    <col min="13" max="13" width="8.140625" style="1" customWidth="1"/>
    <col min="14" max="14" width="9" style="1" customWidth="1"/>
    <col min="15" max="15" width="8.5703125" style="1" customWidth="1"/>
    <col min="16" max="16" width="12.140625" style="94" customWidth="1"/>
    <col min="17" max="17" width="8.85546875" style="95" customWidth="1"/>
    <col min="18" max="18" width="11.85546875" style="21" customWidth="1"/>
    <col min="19" max="19" width="8.7109375" style="21" customWidth="1"/>
    <col min="20" max="20" width="8.28515625" style="21" customWidth="1"/>
    <col min="21" max="21" width="9.7109375" style="95" customWidth="1"/>
    <col min="22" max="22" width="9.140625" style="95" customWidth="1"/>
    <col min="23" max="23" width="10.28515625" style="21" customWidth="1"/>
    <col min="24" max="25" width="9" style="21" customWidth="1"/>
    <col min="26" max="26" width="9.7109375" style="93" customWidth="1"/>
    <col min="27" max="27" width="9.28515625" style="22" customWidth="1"/>
    <col min="28" max="28" width="9.140625" style="22" customWidth="1"/>
    <col min="29" max="29" width="9.7109375" style="22" customWidth="1"/>
    <col min="30" max="30" width="8.85546875" style="22" customWidth="1"/>
    <col min="31" max="31" width="12" style="22" customWidth="1"/>
    <col min="32" max="32" width="20.140625" style="22" customWidth="1"/>
  </cols>
  <sheetData>
    <row r="1" spans="1:32" s="22" customFormat="1" ht="65.25" customHeight="1" x14ac:dyDescent="0.3">
      <c r="A1" s="132" t="s">
        <v>202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s="22" customFormat="1" ht="65.25" customHeight="1" x14ac:dyDescent="0.2">
      <c r="A2" s="123" t="s">
        <v>1</v>
      </c>
      <c r="B2" s="123" t="s">
        <v>2</v>
      </c>
      <c r="C2" s="124" t="s">
        <v>3</v>
      </c>
      <c r="D2" s="124" t="s">
        <v>4</v>
      </c>
      <c r="E2" s="112" t="s">
        <v>5</v>
      </c>
      <c r="F2" s="98" t="s">
        <v>151</v>
      </c>
      <c r="G2" s="123" t="s">
        <v>6</v>
      </c>
      <c r="H2" s="123"/>
      <c r="I2" s="123"/>
      <c r="J2" s="123"/>
      <c r="K2" s="98" t="s">
        <v>152</v>
      </c>
      <c r="L2" s="123" t="s">
        <v>7</v>
      </c>
      <c r="M2" s="123"/>
      <c r="N2" s="123"/>
      <c r="O2" s="123"/>
      <c r="P2" s="84" t="s">
        <v>152</v>
      </c>
      <c r="Q2" s="123" t="s">
        <v>8</v>
      </c>
      <c r="R2" s="123"/>
      <c r="S2" s="123"/>
      <c r="T2" s="123"/>
      <c r="U2" s="98" t="s">
        <v>152</v>
      </c>
      <c r="V2" s="123" t="s">
        <v>9</v>
      </c>
      <c r="W2" s="123"/>
      <c r="X2" s="123"/>
      <c r="Y2" s="123"/>
      <c r="Z2" s="98" t="s">
        <v>153</v>
      </c>
      <c r="AA2" s="123" t="s">
        <v>10</v>
      </c>
      <c r="AB2" s="123"/>
      <c r="AC2" s="123"/>
      <c r="AD2" s="123"/>
      <c r="AE2" s="98" t="s">
        <v>11</v>
      </c>
      <c r="AF2" s="98" t="s">
        <v>12</v>
      </c>
    </row>
    <row r="3" spans="1:32" s="22" customFormat="1" ht="30.75" customHeight="1" x14ac:dyDescent="0.2">
      <c r="A3" s="123"/>
      <c r="B3" s="123"/>
      <c r="C3" s="140"/>
      <c r="D3" s="140"/>
      <c r="E3" s="112"/>
      <c r="F3" s="70">
        <v>2021</v>
      </c>
      <c r="G3" s="98" t="s">
        <v>13</v>
      </c>
      <c r="H3" s="98" t="s">
        <v>14</v>
      </c>
      <c r="I3" s="98" t="s">
        <v>15</v>
      </c>
      <c r="J3" s="98" t="s">
        <v>16</v>
      </c>
      <c r="K3" s="98">
        <v>2022</v>
      </c>
      <c r="L3" s="98" t="s">
        <v>13</v>
      </c>
      <c r="M3" s="98" t="s">
        <v>14</v>
      </c>
      <c r="N3" s="98" t="s">
        <v>15</v>
      </c>
      <c r="O3" s="98" t="s">
        <v>16</v>
      </c>
      <c r="P3" s="98">
        <v>2023</v>
      </c>
      <c r="Q3" s="98" t="s">
        <v>13</v>
      </c>
      <c r="R3" s="98" t="s">
        <v>154</v>
      </c>
      <c r="S3" s="98" t="s">
        <v>15</v>
      </c>
      <c r="T3" s="98" t="s">
        <v>16</v>
      </c>
      <c r="U3" s="98">
        <v>2024</v>
      </c>
      <c r="V3" s="98" t="s">
        <v>13</v>
      </c>
      <c r="W3" s="98" t="s">
        <v>14</v>
      </c>
      <c r="X3" s="98" t="s">
        <v>15</v>
      </c>
      <c r="Y3" s="98" t="s">
        <v>16</v>
      </c>
      <c r="Z3" s="98"/>
      <c r="AA3" s="98" t="s">
        <v>13</v>
      </c>
      <c r="AB3" s="98" t="s">
        <v>14</v>
      </c>
      <c r="AC3" s="98" t="s">
        <v>15</v>
      </c>
      <c r="AD3" s="98" t="s">
        <v>16</v>
      </c>
      <c r="AE3" s="98"/>
      <c r="AF3" s="37"/>
    </row>
    <row r="4" spans="1:32" s="75" customFormat="1" ht="108" customHeight="1" thickBot="1" x14ac:dyDescent="0.25">
      <c r="A4" s="70">
        <v>1</v>
      </c>
      <c r="B4" s="70" t="s">
        <v>171</v>
      </c>
      <c r="C4" s="137" t="s">
        <v>196</v>
      </c>
      <c r="D4" s="74" t="s">
        <v>17</v>
      </c>
      <c r="E4" s="119" t="s">
        <v>18</v>
      </c>
      <c r="F4" s="71">
        <f>G4+H4+I4+J4</f>
        <v>914611.29999999993</v>
      </c>
      <c r="G4" s="70">
        <v>324962.09999999998</v>
      </c>
      <c r="H4" s="70">
        <v>51007.5</v>
      </c>
      <c r="I4" s="70">
        <v>538641.69999999995</v>
      </c>
      <c r="J4" s="70">
        <v>0</v>
      </c>
      <c r="K4" s="70">
        <f>L4+M4+N4+O4</f>
        <v>993225.09999999986</v>
      </c>
      <c r="L4" s="70">
        <f>L5+L6+L7+L8</f>
        <v>342398.89999999997</v>
      </c>
      <c r="M4" s="70">
        <f>M5+M6+M7+M8</f>
        <v>55540.800000000003</v>
      </c>
      <c r="N4" s="70">
        <f>N5+N6+N7+N8</f>
        <v>595285.39999999991</v>
      </c>
      <c r="O4" s="70">
        <v>0</v>
      </c>
      <c r="P4" s="85">
        <f>Q4+R4+S4+T4</f>
        <v>1029374</v>
      </c>
      <c r="Q4" s="102">
        <f t="shared" ref="Q4:AD4" si="0">Q5+Q6+Q7+Q8</f>
        <v>383365.89999999997</v>
      </c>
      <c r="R4" s="102">
        <f t="shared" si="0"/>
        <v>45738.5</v>
      </c>
      <c r="S4" s="102">
        <f t="shared" si="0"/>
        <v>600269.6</v>
      </c>
      <c r="T4" s="102">
        <f t="shared" si="0"/>
        <v>0</v>
      </c>
      <c r="U4" s="102">
        <f>V4+W4+X4+Y4</f>
        <v>1014177.4</v>
      </c>
      <c r="V4" s="102">
        <f t="shared" si="0"/>
        <v>382657.8</v>
      </c>
      <c r="W4" s="102">
        <f t="shared" si="0"/>
        <v>45031.199999999997</v>
      </c>
      <c r="X4" s="102">
        <f t="shared" si="0"/>
        <v>586488.4</v>
      </c>
      <c r="Y4" s="102">
        <f t="shared" si="0"/>
        <v>0</v>
      </c>
      <c r="Z4" s="102">
        <f>AA4+AB4+AC4+AD4</f>
        <v>1010052.7999999999</v>
      </c>
      <c r="AA4" s="102">
        <f t="shared" si="0"/>
        <v>377201.79999999993</v>
      </c>
      <c r="AB4" s="102">
        <f t="shared" si="0"/>
        <v>45263.6</v>
      </c>
      <c r="AC4" s="102">
        <f t="shared" si="0"/>
        <v>587587.4</v>
      </c>
      <c r="AD4" s="102">
        <f t="shared" si="0"/>
        <v>0</v>
      </c>
      <c r="AE4" s="101">
        <f>F4+K4+P4+U4+Z4</f>
        <v>4961440.5999999996</v>
      </c>
      <c r="AF4" s="119" t="s">
        <v>157</v>
      </c>
    </row>
    <row r="5" spans="1:32" s="77" customFormat="1" ht="102.75" customHeight="1" x14ac:dyDescent="0.2">
      <c r="A5" s="99"/>
      <c r="B5" s="104" t="s">
        <v>19</v>
      </c>
      <c r="C5" s="138"/>
      <c r="D5" s="76" t="s">
        <v>20</v>
      </c>
      <c r="E5" s="120"/>
      <c r="F5" s="71">
        <f t="shared" ref="F5:F46" si="1">G5+H5+I5+J5</f>
        <v>670213</v>
      </c>
      <c r="G5" s="99">
        <v>153291.5</v>
      </c>
      <c r="H5" s="99">
        <v>38301.4</v>
      </c>
      <c r="I5" s="99">
        <v>478620.1</v>
      </c>
      <c r="J5" s="99">
        <v>0</v>
      </c>
      <c r="K5" s="70">
        <f t="shared" ref="K5:K46" si="2">L5+M5+N5+O5</f>
        <v>732839</v>
      </c>
      <c r="L5" s="99">
        <v>157324.4</v>
      </c>
      <c r="M5" s="99">
        <v>38907.9</v>
      </c>
      <c r="N5" s="99">
        <v>536606.69999999995</v>
      </c>
      <c r="O5" s="99">
        <v>0</v>
      </c>
      <c r="P5" s="85">
        <f t="shared" ref="P5:P45" si="3">Q5+R5+S5+T5</f>
        <v>792632.6</v>
      </c>
      <c r="Q5" s="103">
        <v>180433.1</v>
      </c>
      <c r="R5" s="103">
        <v>40526.9</v>
      </c>
      <c r="S5" s="103">
        <v>571672.6</v>
      </c>
      <c r="T5" s="103">
        <v>0</v>
      </c>
      <c r="U5" s="102">
        <f t="shared" ref="U5:U45" si="4">V5+W5+X5+Y5</f>
        <v>789458.4</v>
      </c>
      <c r="V5" s="103">
        <v>179995.5</v>
      </c>
      <c r="W5" s="103">
        <v>40840.1</v>
      </c>
      <c r="X5" s="103">
        <v>568622.80000000005</v>
      </c>
      <c r="Y5" s="103">
        <v>0</v>
      </c>
      <c r="Z5" s="102">
        <f t="shared" ref="Z5:Z46" si="5">AA5+AB5+AC5+AD5</f>
        <v>790422</v>
      </c>
      <c r="AA5" s="103">
        <v>179627.7</v>
      </c>
      <c r="AB5" s="103">
        <v>41072.5</v>
      </c>
      <c r="AC5" s="103">
        <v>569721.80000000005</v>
      </c>
      <c r="AD5" s="103">
        <v>0</v>
      </c>
      <c r="AE5" s="102">
        <f t="shared" ref="AE5:AE46" si="6">F5+K5+P5+U5+Z5</f>
        <v>3775565</v>
      </c>
      <c r="AF5" s="120"/>
    </row>
    <row r="6" spans="1:32" s="77" customFormat="1" ht="145.5" customHeight="1" x14ac:dyDescent="0.2">
      <c r="A6" s="99"/>
      <c r="B6" s="104" t="s">
        <v>21</v>
      </c>
      <c r="C6" s="138"/>
      <c r="D6" s="76" t="s">
        <v>22</v>
      </c>
      <c r="E6" s="120"/>
      <c r="F6" s="71">
        <f t="shared" si="1"/>
        <v>78033.7</v>
      </c>
      <c r="G6" s="99">
        <v>77668.399999999994</v>
      </c>
      <c r="H6" s="99">
        <v>0</v>
      </c>
      <c r="I6" s="99">
        <v>365.3</v>
      </c>
      <c r="J6" s="99">
        <v>0</v>
      </c>
      <c r="K6" s="70">
        <f t="shared" si="2"/>
        <v>94187.6</v>
      </c>
      <c r="L6" s="99">
        <v>87763.199999999997</v>
      </c>
      <c r="M6" s="99">
        <v>1343.3</v>
      </c>
      <c r="N6" s="99">
        <v>5081.1000000000004</v>
      </c>
      <c r="O6" s="99">
        <v>0</v>
      </c>
      <c r="P6" s="85">
        <f t="shared" si="3"/>
        <v>105405.5</v>
      </c>
      <c r="Q6" s="103">
        <v>99461</v>
      </c>
      <c r="R6" s="103">
        <v>4251.6000000000004</v>
      </c>
      <c r="S6" s="103">
        <v>1692.9</v>
      </c>
      <c r="T6" s="103">
        <v>0</v>
      </c>
      <c r="U6" s="102">
        <f t="shared" si="4"/>
        <v>105217.8</v>
      </c>
      <c r="V6" s="103">
        <v>99336.3</v>
      </c>
      <c r="W6" s="103">
        <v>4191.1000000000004</v>
      </c>
      <c r="X6" s="103">
        <v>1690.4</v>
      </c>
      <c r="Y6" s="103">
        <v>0</v>
      </c>
      <c r="Z6" s="102">
        <f t="shared" si="5"/>
        <v>105922.4</v>
      </c>
      <c r="AA6" s="103">
        <v>100040.9</v>
      </c>
      <c r="AB6" s="103">
        <v>4191.1000000000004</v>
      </c>
      <c r="AC6" s="103">
        <v>1690.4</v>
      </c>
      <c r="AD6" s="103">
        <v>0</v>
      </c>
      <c r="AE6" s="102">
        <f t="shared" si="6"/>
        <v>488767</v>
      </c>
      <c r="AF6" s="120"/>
    </row>
    <row r="7" spans="1:32" s="77" customFormat="1" ht="42" customHeight="1" x14ac:dyDescent="0.2">
      <c r="A7" s="99"/>
      <c r="B7" s="104" t="s">
        <v>23</v>
      </c>
      <c r="C7" s="138"/>
      <c r="D7" s="76" t="s">
        <v>24</v>
      </c>
      <c r="E7" s="120"/>
      <c r="F7" s="71">
        <f>G7+H7+I7+J7</f>
        <v>82</v>
      </c>
      <c r="G7" s="99">
        <v>82</v>
      </c>
      <c r="H7" s="99">
        <v>0</v>
      </c>
      <c r="I7" s="99">
        <v>0</v>
      </c>
      <c r="J7" s="99">
        <v>0</v>
      </c>
      <c r="K7" s="70">
        <f t="shared" si="2"/>
        <v>102</v>
      </c>
      <c r="L7" s="99">
        <v>102</v>
      </c>
      <c r="M7" s="99">
        <v>0</v>
      </c>
      <c r="N7" s="99">
        <v>0</v>
      </c>
      <c r="O7" s="99">
        <v>0</v>
      </c>
      <c r="P7" s="85">
        <f t="shared" si="3"/>
        <v>130</v>
      </c>
      <c r="Q7" s="103">
        <v>130</v>
      </c>
      <c r="R7" s="103">
        <v>0</v>
      </c>
      <c r="S7" s="103">
        <v>0</v>
      </c>
      <c r="T7" s="103">
        <v>0</v>
      </c>
      <c r="U7" s="102">
        <f t="shared" si="4"/>
        <v>106</v>
      </c>
      <c r="V7" s="103">
        <v>106</v>
      </c>
      <c r="W7" s="103">
        <v>0</v>
      </c>
      <c r="X7" s="103">
        <v>0</v>
      </c>
      <c r="Y7" s="103">
        <v>0</v>
      </c>
      <c r="Z7" s="102">
        <f t="shared" si="5"/>
        <v>94.1</v>
      </c>
      <c r="AA7" s="103">
        <v>94.1</v>
      </c>
      <c r="AB7" s="103">
        <v>0</v>
      </c>
      <c r="AC7" s="103">
        <v>0</v>
      </c>
      <c r="AD7" s="103">
        <v>0</v>
      </c>
      <c r="AE7" s="102">
        <f t="shared" si="6"/>
        <v>514.1</v>
      </c>
      <c r="AF7" s="120"/>
    </row>
    <row r="8" spans="1:32" s="77" customFormat="1" ht="54.75" customHeight="1" x14ac:dyDescent="0.2">
      <c r="A8" s="99"/>
      <c r="B8" s="104" t="s">
        <v>25</v>
      </c>
      <c r="C8" s="139"/>
      <c r="D8" s="76" t="s">
        <v>26</v>
      </c>
      <c r="E8" s="121"/>
      <c r="F8" s="71">
        <f t="shared" si="1"/>
        <v>166282.6</v>
      </c>
      <c r="G8" s="99">
        <v>93920.2</v>
      </c>
      <c r="H8" s="99">
        <v>12706.1</v>
      </c>
      <c r="I8" s="99">
        <v>59656.3</v>
      </c>
      <c r="J8" s="99">
        <v>0</v>
      </c>
      <c r="K8" s="70">
        <f t="shared" si="2"/>
        <v>166096.5</v>
      </c>
      <c r="L8" s="99">
        <v>97209.3</v>
      </c>
      <c r="M8" s="99">
        <v>15289.6</v>
      </c>
      <c r="N8" s="99">
        <v>53597.599999999999</v>
      </c>
      <c r="O8" s="99">
        <v>0</v>
      </c>
      <c r="P8" s="85">
        <f t="shared" si="3"/>
        <v>131205.9</v>
      </c>
      <c r="Q8" s="103">
        <v>103341.8</v>
      </c>
      <c r="R8" s="103">
        <v>960</v>
      </c>
      <c r="S8" s="103">
        <v>26904.1</v>
      </c>
      <c r="T8" s="103">
        <v>0</v>
      </c>
      <c r="U8" s="102">
        <f t="shared" si="4"/>
        <v>119395.2</v>
      </c>
      <c r="V8" s="103">
        <v>103220</v>
      </c>
      <c r="W8" s="103">
        <v>0</v>
      </c>
      <c r="X8" s="103">
        <v>16175.2</v>
      </c>
      <c r="Y8" s="103">
        <v>0</v>
      </c>
      <c r="Z8" s="102">
        <f t="shared" si="5"/>
        <v>113614.3</v>
      </c>
      <c r="AA8" s="103">
        <v>97439.1</v>
      </c>
      <c r="AB8" s="103">
        <v>0</v>
      </c>
      <c r="AC8" s="103">
        <v>16175.2</v>
      </c>
      <c r="AD8" s="103">
        <v>0</v>
      </c>
      <c r="AE8" s="102">
        <f t="shared" si="6"/>
        <v>696594.5</v>
      </c>
      <c r="AF8" s="121"/>
    </row>
    <row r="9" spans="1:32" s="77" customFormat="1" ht="39" customHeight="1" x14ac:dyDescent="0.2">
      <c r="A9" s="78">
        <v>2</v>
      </c>
      <c r="B9" s="70" t="s">
        <v>172</v>
      </c>
      <c r="C9" s="119" t="s">
        <v>173</v>
      </c>
      <c r="D9" s="119" t="s">
        <v>27</v>
      </c>
      <c r="E9" s="112" t="s">
        <v>28</v>
      </c>
      <c r="F9" s="71">
        <f t="shared" si="1"/>
        <v>148052.1</v>
      </c>
      <c r="G9" s="79">
        <f>G10+G11+G12</f>
        <v>129913</v>
      </c>
      <c r="H9" s="79">
        <f t="shared" ref="H9:AD9" si="7">H10+H11+H12</f>
        <v>641.79999999999995</v>
      </c>
      <c r="I9" s="79">
        <f t="shared" si="7"/>
        <v>17030.300000000003</v>
      </c>
      <c r="J9" s="79">
        <f t="shared" si="7"/>
        <v>467</v>
      </c>
      <c r="K9" s="70">
        <f t="shared" si="2"/>
        <v>157876.6</v>
      </c>
      <c r="L9" s="105">
        <f t="shared" si="7"/>
        <v>154128.29999999999</v>
      </c>
      <c r="M9" s="79">
        <f t="shared" si="7"/>
        <v>514.1</v>
      </c>
      <c r="N9" s="79">
        <f t="shared" si="7"/>
        <v>2714.2</v>
      </c>
      <c r="O9" s="79">
        <f t="shared" si="7"/>
        <v>520</v>
      </c>
      <c r="P9" s="85">
        <f>Q9+R9+S9+T9</f>
        <v>168864</v>
      </c>
      <c r="Q9" s="105">
        <v>165612</v>
      </c>
      <c r="R9" s="79">
        <f t="shared" si="7"/>
        <v>456.3</v>
      </c>
      <c r="S9" s="79">
        <f t="shared" si="7"/>
        <v>2795.7</v>
      </c>
      <c r="T9" s="79">
        <v>0</v>
      </c>
      <c r="U9" s="70">
        <f t="shared" si="4"/>
        <v>164938.19999999998</v>
      </c>
      <c r="V9" s="105">
        <f t="shared" si="7"/>
        <v>164337.9</v>
      </c>
      <c r="W9" s="79">
        <f t="shared" si="7"/>
        <v>456.3</v>
      </c>
      <c r="X9" s="79">
        <f>X10+X11+X12</f>
        <v>144</v>
      </c>
      <c r="Y9" s="79">
        <v>0</v>
      </c>
      <c r="Z9" s="70">
        <f t="shared" si="5"/>
        <v>164996.29999999999</v>
      </c>
      <c r="AA9" s="79">
        <f t="shared" si="7"/>
        <v>164397.9</v>
      </c>
      <c r="AB9" s="79">
        <f t="shared" si="7"/>
        <v>442.79999999999995</v>
      </c>
      <c r="AC9" s="79">
        <f t="shared" si="7"/>
        <v>155.6</v>
      </c>
      <c r="AD9" s="79">
        <f t="shared" si="7"/>
        <v>0</v>
      </c>
      <c r="AE9" s="85">
        <f>F9+K9+P9+U9+Z9</f>
        <v>804727.2</v>
      </c>
      <c r="AF9" s="119" t="s">
        <v>165</v>
      </c>
    </row>
    <row r="10" spans="1:32" s="77" customFormat="1" ht="48" customHeight="1" x14ac:dyDescent="0.2">
      <c r="A10" s="80"/>
      <c r="B10" s="81" t="s">
        <v>29</v>
      </c>
      <c r="C10" s="120"/>
      <c r="D10" s="120"/>
      <c r="E10" s="112"/>
      <c r="F10" s="71">
        <f t="shared" si="1"/>
        <v>3558.9</v>
      </c>
      <c r="G10" s="82">
        <v>2670.7</v>
      </c>
      <c r="H10" s="82">
        <v>509.3</v>
      </c>
      <c r="I10" s="82">
        <v>178.9</v>
      </c>
      <c r="J10" s="82">
        <v>200</v>
      </c>
      <c r="K10" s="70">
        <f t="shared" si="2"/>
        <v>1234.2</v>
      </c>
      <c r="L10" s="82">
        <v>485.4</v>
      </c>
      <c r="M10" s="82">
        <v>379.1</v>
      </c>
      <c r="N10" s="82">
        <v>119.7</v>
      </c>
      <c r="O10" s="82">
        <v>250</v>
      </c>
      <c r="P10" s="85">
        <f t="shared" si="3"/>
        <v>1943.1</v>
      </c>
      <c r="Q10" s="82">
        <v>1501.3</v>
      </c>
      <c r="R10" s="82">
        <v>335.8</v>
      </c>
      <c r="S10" s="82">
        <v>106</v>
      </c>
      <c r="T10" s="82">
        <v>0</v>
      </c>
      <c r="U10" s="70">
        <f t="shared" si="4"/>
        <v>761.8</v>
      </c>
      <c r="V10" s="82">
        <v>320</v>
      </c>
      <c r="W10" s="82">
        <v>335.8</v>
      </c>
      <c r="X10" s="82">
        <v>106</v>
      </c>
      <c r="Y10" s="82">
        <v>0</v>
      </c>
      <c r="Z10" s="70">
        <f t="shared" si="5"/>
        <v>759.69999999999993</v>
      </c>
      <c r="AA10" s="82">
        <v>320</v>
      </c>
      <c r="AB10" s="82">
        <v>325.39999999999998</v>
      </c>
      <c r="AC10" s="82">
        <v>114.3</v>
      </c>
      <c r="AD10" s="82">
        <v>0</v>
      </c>
      <c r="AE10" s="85">
        <f>F10+K10+P10+U10+Z10</f>
        <v>8257.7000000000007</v>
      </c>
      <c r="AF10" s="120"/>
    </row>
    <row r="11" spans="1:32" s="77" customFormat="1" ht="36" customHeight="1" x14ac:dyDescent="0.2">
      <c r="A11" s="80"/>
      <c r="B11" s="81" t="s">
        <v>30</v>
      </c>
      <c r="C11" s="120"/>
      <c r="D11" s="120"/>
      <c r="E11" s="112"/>
      <c r="F11" s="71">
        <f t="shared" si="1"/>
        <v>132</v>
      </c>
      <c r="G11" s="82">
        <v>0</v>
      </c>
      <c r="H11" s="82">
        <v>0</v>
      </c>
      <c r="I11" s="82">
        <v>0</v>
      </c>
      <c r="J11" s="82">
        <v>132</v>
      </c>
      <c r="K11" s="70">
        <f t="shared" si="2"/>
        <v>155</v>
      </c>
      <c r="L11" s="82">
        <v>20</v>
      </c>
      <c r="M11" s="82">
        <v>0</v>
      </c>
      <c r="N11" s="82">
        <v>0</v>
      </c>
      <c r="O11" s="82">
        <v>135</v>
      </c>
      <c r="P11" s="85">
        <f t="shared" si="3"/>
        <v>50</v>
      </c>
      <c r="Q11" s="82">
        <v>50</v>
      </c>
      <c r="R11" s="82">
        <v>0</v>
      </c>
      <c r="S11" s="82">
        <v>0</v>
      </c>
      <c r="T11" s="82">
        <v>0</v>
      </c>
      <c r="U11" s="70">
        <f t="shared" si="4"/>
        <v>20</v>
      </c>
      <c r="V11" s="82">
        <v>20</v>
      </c>
      <c r="W11" s="82">
        <v>0</v>
      </c>
      <c r="X11" s="82">
        <v>0</v>
      </c>
      <c r="Y11" s="82">
        <v>0</v>
      </c>
      <c r="Z11" s="70">
        <f t="shared" si="5"/>
        <v>20</v>
      </c>
      <c r="AA11" s="82">
        <v>20</v>
      </c>
      <c r="AB11" s="82">
        <v>0</v>
      </c>
      <c r="AC11" s="82">
        <v>0</v>
      </c>
      <c r="AD11" s="82">
        <v>0</v>
      </c>
      <c r="AE11" s="70">
        <f t="shared" si="6"/>
        <v>377</v>
      </c>
      <c r="AF11" s="120"/>
    </row>
    <row r="12" spans="1:32" s="77" customFormat="1" ht="25.5" customHeight="1" x14ac:dyDescent="0.2">
      <c r="A12" s="80"/>
      <c r="B12" s="81" t="s">
        <v>31</v>
      </c>
      <c r="C12" s="121"/>
      <c r="D12" s="121"/>
      <c r="E12" s="112"/>
      <c r="F12" s="71">
        <f t="shared" si="1"/>
        <v>144361.20000000001</v>
      </c>
      <c r="G12" s="82">
        <v>127242.3</v>
      </c>
      <c r="H12" s="82">
        <v>132.5</v>
      </c>
      <c r="I12" s="82">
        <v>16851.400000000001</v>
      </c>
      <c r="J12" s="82">
        <v>135</v>
      </c>
      <c r="K12" s="70">
        <f t="shared" si="2"/>
        <v>156487.4</v>
      </c>
      <c r="L12" s="82">
        <v>153622.9</v>
      </c>
      <c r="M12" s="82">
        <v>135</v>
      </c>
      <c r="N12" s="82">
        <v>2594.5</v>
      </c>
      <c r="O12" s="82">
        <v>135</v>
      </c>
      <c r="P12" s="85">
        <f>Q12+R12+S12+T12</f>
        <v>166870.90000000002</v>
      </c>
      <c r="Q12" s="82">
        <v>164060.70000000001</v>
      </c>
      <c r="R12" s="82">
        <v>120.5</v>
      </c>
      <c r="S12" s="82">
        <v>2689.7</v>
      </c>
      <c r="T12" s="82">
        <v>0</v>
      </c>
      <c r="U12" s="70">
        <f t="shared" si="4"/>
        <v>164156.4</v>
      </c>
      <c r="V12" s="82">
        <v>163997.9</v>
      </c>
      <c r="W12" s="82">
        <v>120.5</v>
      </c>
      <c r="X12" s="82">
        <v>38</v>
      </c>
      <c r="Y12" s="82">
        <v>0</v>
      </c>
      <c r="Z12" s="70">
        <f t="shared" si="5"/>
        <v>164216.59999999998</v>
      </c>
      <c r="AA12" s="82">
        <v>164057.9</v>
      </c>
      <c r="AB12" s="82">
        <v>117.4</v>
      </c>
      <c r="AC12" s="82">
        <v>41.3</v>
      </c>
      <c r="AD12" s="82">
        <v>0</v>
      </c>
      <c r="AE12" s="70">
        <f t="shared" si="6"/>
        <v>796092.5</v>
      </c>
      <c r="AF12" s="121"/>
    </row>
    <row r="13" spans="1:32" s="77" customFormat="1" ht="62.25" customHeight="1" x14ac:dyDescent="0.2">
      <c r="A13" s="78">
        <v>3</v>
      </c>
      <c r="B13" s="70" t="s">
        <v>115</v>
      </c>
      <c r="C13" s="119" t="s">
        <v>206</v>
      </c>
      <c r="D13" s="76" t="s">
        <v>32</v>
      </c>
      <c r="E13" s="112" t="s">
        <v>33</v>
      </c>
      <c r="F13" s="71">
        <f t="shared" si="1"/>
        <v>56993.600000000006</v>
      </c>
      <c r="G13" s="79">
        <f>G14+G15</f>
        <v>51906.8</v>
      </c>
      <c r="H13" s="79">
        <f t="shared" ref="H13:AD13" si="8">H14+H15</f>
        <v>0</v>
      </c>
      <c r="I13" s="79">
        <f t="shared" si="8"/>
        <v>5086.8</v>
      </c>
      <c r="J13" s="79">
        <f t="shared" si="8"/>
        <v>0</v>
      </c>
      <c r="K13" s="70">
        <f t="shared" si="2"/>
        <v>78486.400000000009</v>
      </c>
      <c r="L13" s="79">
        <f t="shared" si="8"/>
        <v>73430.8</v>
      </c>
      <c r="M13" s="79">
        <f t="shared" si="8"/>
        <v>0</v>
      </c>
      <c r="N13" s="79">
        <f t="shared" si="8"/>
        <v>5055.6000000000004</v>
      </c>
      <c r="O13" s="79">
        <f t="shared" si="8"/>
        <v>0</v>
      </c>
      <c r="P13" s="85">
        <f t="shared" si="3"/>
        <v>81772.3</v>
      </c>
      <c r="Q13" s="79">
        <f t="shared" si="8"/>
        <v>80057.100000000006</v>
      </c>
      <c r="R13" s="79">
        <f t="shared" si="8"/>
        <v>0</v>
      </c>
      <c r="S13" s="79">
        <f t="shared" si="8"/>
        <v>1715.2</v>
      </c>
      <c r="T13" s="79">
        <f t="shared" si="8"/>
        <v>0</v>
      </c>
      <c r="U13" s="70">
        <f t="shared" si="4"/>
        <v>89916.6</v>
      </c>
      <c r="V13" s="79">
        <f t="shared" si="8"/>
        <v>89916.6</v>
      </c>
      <c r="W13" s="79">
        <f t="shared" si="8"/>
        <v>0</v>
      </c>
      <c r="X13" s="79">
        <f t="shared" si="8"/>
        <v>0</v>
      </c>
      <c r="Y13" s="79">
        <f t="shared" si="8"/>
        <v>0</v>
      </c>
      <c r="Z13" s="70">
        <f t="shared" si="5"/>
        <v>90032.1</v>
      </c>
      <c r="AA13" s="79">
        <f t="shared" si="8"/>
        <v>90032.1</v>
      </c>
      <c r="AB13" s="79">
        <f t="shared" si="8"/>
        <v>0</v>
      </c>
      <c r="AC13" s="79">
        <f t="shared" si="8"/>
        <v>0</v>
      </c>
      <c r="AD13" s="79">
        <f t="shared" si="8"/>
        <v>0</v>
      </c>
      <c r="AE13" s="85">
        <f>F13+K13+P13+U13+Z13</f>
        <v>397201</v>
      </c>
      <c r="AF13" s="119" t="s">
        <v>199</v>
      </c>
    </row>
    <row r="14" spans="1:32" s="77" customFormat="1" ht="65.25" customHeight="1" x14ac:dyDescent="0.2">
      <c r="A14" s="99"/>
      <c r="B14" s="81" t="s">
        <v>101</v>
      </c>
      <c r="C14" s="120"/>
      <c r="D14" s="76" t="s">
        <v>156</v>
      </c>
      <c r="E14" s="112"/>
      <c r="F14" s="71">
        <f t="shared" si="1"/>
        <v>56813.600000000006</v>
      </c>
      <c r="G14" s="104">
        <v>51726.8</v>
      </c>
      <c r="H14" s="82">
        <v>0</v>
      </c>
      <c r="I14" s="82">
        <v>5086.8</v>
      </c>
      <c r="J14" s="104">
        <v>0</v>
      </c>
      <c r="K14" s="70">
        <f t="shared" si="2"/>
        <v>78176.400000000009</v>
      </c>
      <c r="L14" s="104">
        <v>73120.800000000003</v>
      </c>
      <c r="M14" s="104">
        <v>0</v>
      </c>
      <c r="N14" s="82">
        <v>5055.6000000000004</v>
      </c>
      <c r="O14" s="104">
        <v>0</v>
      </c>
      <c r="P14" s="85">
        <f t="shared" si="3"/>
        <v>81517.3</v>
      </c>
      <c r="Q14" s="104">
        <v>79802.100000000006</v>
      </c>
      <c r="R14" s="104">
        <v>0</v>
      </c>
      <c r="S14" s="82">
        <v>1715.2</v>
      </c>
      <c r="T14" s="104">
        <v>0</v>
      </c>
      <c r="U14" s="70">
        <f t="shared" si="4"/>
        <v>89726.6</v>
      </c>
      <c r="V14" s="104">
        <v>89726.6</v>
      </c>
      <c r="W14" s="104">
        <v>0</v>
      </c>
      <c r="X14" s="104">
        <v>0</v>
      </c>
      <c r="Y14" s="104">
        <v>0</v>
      </c>
      <c r="Z14" s="70">
        <f t="shared" si="5"/>
        <v>89842.1</v>
      </c>
      <c r="AA14" s="104">
        <v>89842.1</v>
      </c>
      <c r="AB14" s="104">
        <v>0</v>
      </c>
      <c r="AC14" s="104">
        <v>0</v>
      </c>
      <c r="AD14" s="104">
        <v>0</v>
      </c>
      <c r="AE14" s="70">
        <f t="shared" si="6"/>
        <v>396076</v>
      </c>
      <c r="AF14" s="120"/>
    </row>
    <row r="15" spans="1:32" s="77" customFormat="1" ht="30.75" customHeight="1" x14ac:dyDescent="0.2">
      <c r="A15" s="99"/>
      <c r="B15" s="81" t="s">
        <v>100</v>
      </c>
      <c r="C15" s="121"/>
      <c r="D15" s="100" t="s">
        <v>35</v>
      </c>
      <c r="E15" s="112"/>
      <c r="F15" s="71">
        <f t="shared" si="1"/>
        <v>180</v>
      </c>
      <c r="G15" s="82">
        <v>180</v>
      </c>
      <c r="H15" s="104">
        <v>0</v>
      </c>
      <c r="I15" s="104">
        <v>0</v>
      </c>
      <c r="J15" s="104">
        <v>0</v>
      </c>
      <c r="K15" s="70">
        <f t="shared" si="2"/>
        <v>310</v>
      </c>
      <c r="L15" s="82">
        <v>310</v>
      </c>
      <c r="M15" s="104">
        <v>0</v>
      </c>
      <c r="N15" s="104">
        <v>0</v>
      </c>
      <c r="O15" s="104">
        <v>0</v>
      </c>
      <c r="P15" s="85">
        <f t="shared" si="3"/>
        <v>255</v>
      </c>
      <c r="Q15" s="82">
        <v>255</v>
      </c>
      <c r="R15" s="104">
        <v>0</v>
      </c>
      <c r="S15" s="104">
        <v>0</v>
      </c>
      <c r="T15" s="104">
        <v>0</v>
      </c>
      <c r="U15" s="70">
        <f t="shared" si="4"/>
        <v>190</v>
      </c>
      <c r="V15" s="82">
        <v>190</v>
      </c>
      <c r="W15" s="104">
        <v>0</v>
      </c>
      <c r="X15" s="104">
        <v>0</v>
      </c>
      <c r="Y15" s="104">
        <v>0</v>
      </c>
      <c r="Z15" s="70">
        <f t="shared" si="5"/>
        <v>190</v>
      </c>
      <c r="AA15" s="82">
        <v>190</v>
      </c>
      <c r="AB15" s="104">
        <v>0</v>
      </c>
      <c r="AC15" s="104">
        <v>0</v>
      </c>
      <c r="AD15" s="104">
        <v>0</v>
      </c>
      <c r="AE15" s="70">
        <f t="shared" si="6"/>
        <v>1125</v>
      </c>
      <c r="AF15" s="121"/>
    </row>
    <row r="16" spans="1:32" s="77" customFormat="1" ht="80.25" customHeight="1" x14ac:dyDescent="0.2">
      <c r="A16" s="78">
        <v>4</v>
      </c>
      <c r="B16" s="70" t="s">
        <v>174</v>
      </c>
      <c r="C16" s="119" t="s">
        <v>175</v>
      </c>
      <c r="D16" s="76" t="s">
        <v>36</v>
      </c>
      <c r="E16" s="99" t="s">
        <v>37</v>
      </c>
      <c r="F16" s="71">
        <f t="shared" si="1"/>
        <v>99155.9</v>
      </c>
      <c r="G16" s="79">
        <f>G17+G18+G19+G20+G21+G22+G23</f>
        <v>18000.800000000003</v>
      </c>
      <c r="H16" s="79">
        <f t="shared" ref="H16:AD16" si="9">H17+H18+H19+H20+H21+H22+H23</f>
        <v>5191.4000000000005</v>
      </c>
      <c r="I16" s="79">
        <f t="shared" si="9"/>
        <v>74870.2</v>
      </c>
      <c r="J16" s="70">
        <f t="shared" si="9"/>
        <v>1093.5</v>
      </c>
      <c r="K16" s="70">
        <f t="shared" si="2"/>
        <v>37490.9</v>
      </c>
      <c r="L16" s="70">
        <f t="shared" si="9"/>
        <v>2728.3</v>
      </c>
      <c r="M16" s="70">
        <f t="shared" si="9"/>
        <v>316.2</v>
      </c>
      <c r="N16" s="79">
        <f t="shared" si="9"/>
        <v>27538.7</v>
      </c>
      <c r="O16" s="70">
        <f t="shared" si="9"/>
        <v>6907.7</v>
      </c>
      <c r="P16" s="85">
        <f t="shared" si="3"/>
        <v>164243.20000000001</v>
      </c>
      <c r="Q16" s="70">
        <f t="shared" si="9"/>
        <v>4517.7999999999993</v>
      </c>
      <c r="R16" s="70">
        <v>388.8</v>
      </c>
      <c r="S16" s="79">
        <f t="shared" si="9"/>
        <v>58763.9</v>
      </c>
      <c r="T16" s="70">
        <v>100572.7</v>
      </c>
      <c r="U16" s="70">
        <f t="shared" si="4"/>
        <v>26355.9</v>
      </c>
      <c r="V16" s="70">
        <v>5499.2</v>
      </c>
      <c r="W16" s="79">
        <f t="shared" si="9"/>
        <v>7054.5</v>
      </c>
      <c r="X16" s="79">
        <f t="shared" si="9"/>
        <v>13802.2</v>
      </c>
      <c r="Y16" s="70">
        <f t="shared" si="9"/>
        <v>0</v>
      </c>
      <c r="Z16" s="70">
        <f t="shared" si="5"/>
        <v>19354.3</v>
      </c>
      <c r="AA16" s="70">
        <f t="shared" si="9"/>
        <v>2132.1</v>
      </c>
      <c r="AB16" s="70">
        <f t="shared" si="9"/>
        <v>3731.8999999999996</v>
      </c>
      <c r="AC16" s="70">
        <f t="shared" si="9"/>
        <v>13490.3</v>
      </c>
      <c r="AD16" s="70">
        <f t="shared" si="9"/>
        <v>0</v>
      </c>
      <c r="AE16" s="70">
        <f t="shared" si="6"/>
        <v>346600.2</v>
      </c>
      <c r="AF16" s="119" t="s">
        <v>166</v>
      </c>
    </row>
    <row r="17" spans="1:32" s="77" customFormat="1" ht="96" x14ac:dyDescent="0.2">
      <c r="A17" s="99"/>
      <c r="B17" s="81" t="s">
        <v>38</v>
      </c>
      <c r="C17" s="120"/>
      <c r="D17" s="76" t="s">
        <v>39</v>
      </c>
      <c r="E17" s="112" t="s">
        <v>37</v>
      </c>
      <c r="F17" s="71">
        <f t="shared" si="1"/>
        <v>1816.9</v>
      </c>
      <c r="G17" s="82">
        <v>616.70000000000005</v>
      </c>
      <c r="H17" s="104">
        <v>0</v>
      </c>
      <c r="I17" s="104">
        <v>106.7</v>
      </c>
      <c r="J17" s="104">
        <v>1093.5</v>
      </c>
      <c r="K17" s="70">
        <f t="shared" si="2"/>
        <v>7903</v>
      </c>
      <c r="L17" s="82">
        <v>751.5</v>
      </c>
      <c r="M17" s="104">
        <v>0</v>
      </c>
      <c r="N17" s="104">
        <v>243.8</v>
      </c>
      <c r="O17" s="104">
        <v>6907.7</v>
      </c>
      <c r="P17" s="85">
        <f t="shared" si="3"/>
        <v>140325.9</v>
      </c>
      <c r="Q17" s="104">
        <v>1467.3</v>
      </c>
      <c r="R17" s="104">
        <v>0</v>
      </c>
      <c r="S17" s="104">
        <v>38285.9</v>
      </c>
      <c r="T17" s="104">
        <v>100572.7</v>
      </c>
      <c r="U17" s="70">
        <f t="shared" si="4"/>
        <v>702.5</v>
      </c>
      <c r="V17" s="104">
        <v>702.5</v>
      </c>
      <c r="W17" s="82">
        <v>0</v>
      </c>
      <c r="X17" s="104">
        <v>0</v>
      </c>
      <c r="Y17" s="104">
        <v>0</v>
      </c>
      <c r="Z17" s="70">
        <f t="shared" si="5"/>
        <v>1000</v>
      </c>
      <c r="AA17" s="82">
        <v>1000</v>
      </c>
      <c r="AB17" s="104">
        <v>0</v>
      </c>
      <c r="AC17" s="104">
        <v>0</v>
      </c>
      <c r="AD17" s="104">
        <v>0</v>
      </c>
      <c r="AE17" s="70">
        <f t="shared" si="6"/>
        <v>151748.29999999999</v>
      </c>
      <c r="AF17" s="120"/>
    </row>
    <row r="18" spans="1:32" s="77" customFormat="1" ht="48" customHeight="1" x14ac:dyDescent="0.2">
      <c r="A18" s="99"/>
      <c r="B18" s="81" t="s">
        <v>40</v>
      </c>
      <c r="C18" s="120"/>
      <c r="D18" s="76" t="s">
        <v>41</v>
      </c>
      <c r="E18" s="112"/>
      <c r="F18" s="71">
        <f t="shared" si="1"/>
        <v>1039.3000000000002</v>
      </c>
      <c r="G18" s="104">
        <v>157</v>
      </c>
      <c r="H18" s="82">
        <v>254.1</v>
      </c>
      <c r="I18" s="104">
        <v>628.20000000000005</v>
      </c>
      <c r="J18" s="104">
        <v>0</v>
      </c>
      <c r="K18" s="70">
        <f t="shared" si="2"/>
        <v>1588.8</v>
      </c>
      <c r="L18" s="104">
        <v>339.9</v>
      </c>
      <c r="M18" s="82">
        <v>316.2</v>
      </c>
      <c r="N18" s="104">
        <v>932.7</v>
      </c>
      <c r="O18" s="104">
        <v>0</v>
      </c>
      <c r="P18" s="85">
        <f t="shared" si="3"/>
        <v>2004.6000000000001</v>
      </c>
      <c r="Q18" s="104">
        <v>547.4</v>
      </c>
      <c r="R18" s="104">
        <v>388.8</v>
      </c>
      <c r="S18" s="82">
        <v>1068.4000000000001</v>
      </c>
      <c r="T18" s="104">
        <v>0</v>
      </c>
      <c r="U18" s="70">
        <f t="shared" si="4"/>
        <v>1617.8000000000002</v>
      </c>
      <c r="V18" s="104">
        <v>605.20000000000005</v>
      </c>
      <c r="W18" s="104">
        <v>275.39999999999998</v>
      </c>
      <c r="X18" s="104">
        <v>737.2</v>
      </c>
      <c r="Y18" s="104">
        <v>0</v>
      </c>
      <c r="Z18" s="70">
        <f>AA18+AB18+AC18+AD18</f>
        <v>1596.7</v>
      </c>
      <c r="AA18" s="104">
        <v>605.20000000000005</v>
      </c>
      <c r="AB18" s="104">
        <v>264.2</v>
      </c>
      <c r="AC18" s="104">
        <v>727.3</v>
      </c>
      <c r="AD18" s="104">
        <v>0</v>
      </c>
      <c r="AE18" s="70">
        <f t="shared" si="6"/>
        <v>7847.2000000000007</v>
      </c>
      <c r="AF18" s="120"/>
    </row>
    <row r="19" spans="1:32" s="77" customFormat="1" ht="63.75" x14ac:dyDescent="0.2">
      <c r="A19" s="99"/>
      <c r="B19" s="81" t="s">
        <v>42</v>
      </c>
      <c r="C19" s="120"/>
      <c r="D19" s="76" t="s">
        <v>43</v>
      </c>
      <c r="E19" s="112"/>
      <c r="F19" s="71">
        <f t="shared" si="1"/>
        <v>12</v>
      </c>
      <c r="G19" s="82">
        <v>6</v>
      </c>
      <c r="H19" s="104">
        <v>0</v>
      </c>
      <c r="I19" s="82">
        <v>6</v>
      </c>
      <c r="J19" s="104">
        <v>0</v>
      </c>
      <c r="K19" s="70">
        <f t="shared" si="2"/>
        <v>2.9</v>
      </c>
      <c r="L19" s="104">
        <v>1.5</v>
      </c>
      <c r="M19" s="104">
        <v>0</v>
      </c>
      <c r="N19" s="104">
        <v>1.4</v>
      </c>
      <c r="O19" s="104">
        <v>0</v>
      </c>
      <c r="P19" s="85">
        <f t="shared" si="3"/>
        <v>0</v>
      </c>
      <c r="Q19" s="104">
        <v>0</v>
      </c>
      <c r="R19" s="104">
        <v>0</v>
      </c>
      <c r="S19" s="104">
        <v>0</v>
      </c>
      <c r="T19" s="104">
        <v>0</v>
      </c>
      <c r="U19" s="70">
        <f t="shared" si="4"/>
        <v>0</v>
      </c>
      <c r="V19" s="104">
        <v>0</v>
      </c>
      <c r="W19" s="104">
        <v>0</v>
      </c>
      <c r="X19" s="104">
        <v>0</v>
      </c>
      <c r="Y19" s="104">
        <v>0</v>
      </c>
      <c r="Z19" s="70">
        <f t="shared" si="5"/>
        <v>24.8</v>
      </c>
      <c r="AA19" s="104">
        <v>24.8</v>
      </c>
      <c r="AB19" s="104">
        <v>0</v>
      </c>
      <c r="AC19" s="104">
        <v>0</v>
      </c>
      <c r="AD19" s="104">
        <v>0</v>
      </c>
      <c r="AE19" s="70">
        <f t="shared" si="6"/>
        <v>39.700000000000003</v>
      </c>
      <c r="AF19" s="120"/>
    </row>
    <row r="20" spans="1:32" s="77" customFormat="1" ht="105" customHeight="1" x14ac:dyDescent="0.2">
      <c r="A20" s="99"/>
      <c r="B20" s="81" t="s">
        <v>44</v>
      </c>
      <c r="C20" s="120"/>
      <c r="D20" s="76" t="s">
        <v>45</v>
      </c>
      <c r="E20" s="112"/>
      <c r="F20" s="71">
        <f t="shared" si="1"/>
        <v>0</v>
      </c>
      <c r="G20" s="104">
        <v>0</v>
      </c>
      <c r="H20" s="104">
        <v>0</v>
      </c>
      <c r="I20" s="104">
        <v>0</v>
      </c>
      <c r="J20" s="104">
        <v>0</v>
      </c>
      <c r="K20" s="70">
        <f t="shared" si="2"/>
        <v>0</v>
      </c>
      <c r="L20" s="104">
        <v>0</v>
      </c>
      <c r="M20" s="104">
        <v>0</v>
      </c>
      <c r="N20" s="104">
        <v>0</v>
      </c>
      <c r="O20" s="104">
        <v>0</v>
      </c>
      <c r="P20" s="85">
        <f t="shared" si="3"/>
        <v>0</v>
      </c>
      <c r="Q20" s="82">
        <v>0</v>
      </c>
      <c r="R20" s="104">
        <v>0</v>
      </c>
      <c r="S20" s="104">
        <v>0</v>
      </c>
      <c r="T20" s="104">
        <v>0</v>
      </c>
      <c r="U20" s="70">
        <f t="shared" si="4"/>
        <v>0</v>
      </c>
      <c r="V20" s="104">
        <v>0</v>
      </c>
      <c r="W20" s="104">
        <v>0</v>
      </c>
      <c r="X20" s="104">
        <v>0</v>
      </c>
      <c r="Y20" s="104">
        <v>0</v>
      </c>
      <c r="Z20" s="70">
        <f t="shared" si="5"/>
        <v>2.8</v>
      </c>
      <c r="AA20" s="104">
        <v>2.8</v>
      </c>
      <c r="AB20" s="104">
        <v>0</v>
      </c>
      <c r="AC20" s="104">
        <v>0</v>
      </c>
      <c r="AD20" s="104">
        <v>0</v>
      </c>
      <c r="AE20" s="70">
        <f t="shared" si="6"/>
        <v>2.8</v>
      </c>
      <c r="AF20" s="120"/>
    </row>
    <row r="21" spans="1:32" s="77" customFormat="1" ht="122.25" customHeight="1" x14ac:dyDescent="0.2">
      <c r="A21" s="99"/>
      <c r="B21" s="81" t="s">
        <v>46</v>
      </c>
      <c r="C21" s="120"/>
      <c r="D21" s="76" t="s">
        <v>47</v>
      </c>
      <c r="E21" s="99" t="s">
        <v>48</v>
      </c>
      <c r="F21" s="71">
        <f t="shared" si="1"/>
        <v>79201.7</v>
      </c>
      <c r="G21" s="82">
        <v>16421.2</v>
      </c>
      <c r="H21" s="104">
        <v>0</v>
      </c>
      <c r="I21" s="104">
        <v>62780.5</v>
      </c>
      <c r="J21" s="104">
        <v>0</v>
      </c>
      <c r="K21" s="70">
        <f t="shared" si="2"/>
        <v>3038.9</v>
      </c>
      <c r="L21" s="82">
        <v>832.9</v>
      </c>
      <c r="M21" s="104">
        <v>0</v>
      </c>
      <c r="N21" s="104">
        <v>2206</v>
      </c>
      <c r="O21" s="104">
        <v>0</v>
      </c>
      <c r="P21" s="85">
        <f t="shared" si="3"/>
        <v>2401.6</v>
      </c>
      <c r="Q21" s="104">
        <v>2401.6</v>
      </c>
      <c r="R21" s="104">
        <v>0</v>
      </c>
      <c r="S21" s="104">
        <v>0</v>
      </c>
      <c r="T21" s="104">
        <v>0</v>
      </c>
      <c r="U21" s="70">
        <f t="shared" si="4"/>
        <v>0</v>
      </c>
      <c r="V21" s="104">
        <v>0</v>
      </c>
      <c r="W21" s="104">
        <v>0</v>
      </c>
      <c r="X21" s="104">
        <v>0</v>
      </c>
      <c r="Y21" s="104">
        <v>0</v>
      </c>
      <c r="Z21" s="70">
        <f t="shared" si="5"/>
        <v>0</v>
      </c>
      <c r="AA21" s="82">
        <v>0</v>
      </c>
      <c r="AB21" s="104">
        <v>0</v>
      </c>
      <c r="AC21" s="104">
        <v>0</v>
      </c>
      <c r="AD21" s="104">
        <v>0</v>
      </c>
      <c r="AE21" s="70">
        <f t="shared" si="6"/>
        <v>84642.2</v>
      </c>
      <c r="AF21" s="120"/>
    </row>
    <row r="22" spans="1:32" s="77" customFormat="1" ht="76.5" x14ac:dyDescent="0.2">
      <c r="A22" s="99"/>
      <c r="B22" s="81" t="s">
        <v>49</v>
      </c>
      <c r="C22" s="120"/>
      <c r="D22" s="76" t="s">
        <v>50</v>
      </c>
      <c r="E22" s="99" t="s">
        <v>37</v>
      </c>
      <c r="F22" s="71">
        <f t="shared" si="1"/>
        <v>161.5</v>
      </c>
      <c r="G22" s="82">
        <v>161.5</v>
      </c>
      <c r="H22" s="104">
        <v>0</v>
      </c>
      <c r="I22" s="104">
        <v>0</v>
      </c>
      <c r="J22" s="104">
        <v>0</v>
      </c>
      <c r="K22" s="70">
        <f t="shared" si="2"/>
        <v>161.5</v>
      </c>
      <c r="L22" s="104">
        <v>161.5</v>
      </c>
      <c r="M22" s="104">
        <v>0</v>
      </c>
      <c r="N22" s="104">
        <v>0</v>
      </c>
      <c r="O22" s="104">
        <v>0</v>
      </c>
      <c r="P22" s="85">
        <f t="shared" si="3"/>
        <v>101.5</v>
      </c>
      <c r="Q22" s="104">
        <v>101.5</v>
      </c>
      <c r="R22" s="104">
        <v>0</v>
      </c>
      <c r="S22" s="104">
        <v>0</v>
      </c>
      <c r="T22" s="104">
        <v>0</v>
      </c>
      <c r="U22" s="70">
        <f t="shared" si="4"/>
        <v>161.5</v>
      </c>
      <c r="V22" s="104">
        <v>161.5</v>
      </c>
      <c r="W22" s="104">
        <v>0</v>
      </c>
      <c r="X22" s="104">
        <v>0</v>
      </c>
      <c r="Y22" s="104">
        <v>0</v>
      </c>
      <c r="Z22" s="70">
        <f t="shared" si="5"/>
        <v>166.9</v>
      </c>
      <c r="AA22" s="104">
        <v>166.9</v>
      </c>
      <c r="AB22" s="104">
        <v>0</v>
      </c>
      <c r="AC22" s="104">
        <v>0</v>
      </c>
      <c r="AD22" s="104">
        <v>0</v>
      </c>
      <c r="AE22" s="70">
        <f t="shared" si="6"/>
        <v>752.9</v>
      </c>
      <c r="AF22" s="120"/>
    </row>
    <row r="23" spans="1:32" s="77" customFormat="1" ht="76.5" customHeight="1" x14ac:dyDescent="0.2">
      <c r="A23" s="99"/>
      <c r="B23" s="81" t="s">
        <v>51</v>
      </c>
      <c r="C23" s="121"/>
      <c r="D23" s="76" t="s">
        <v>52</v>
      </c>
      <c r="E23" s="99" t="s">
        <v>53</v>
      </c>
      <c r="F23" s="71">
        <f t="shared" si="1"/>
        <v>16924.5</v>
      </c>
      <c r="G23" s="104">
        <v>638.4</v>
      </c>
      <c r="H23" s="104">
        <v>4937.3</v>
      </c>
      <c r="I23" s="82">
        <v>11348.8</v>
      </c>
      <c r="J23" s="104">
        <v>0</v>
      </c>
      <c r="K23" s="70">
        <f t="shared" si="2"/>
        <v>24795.8</v>
      </c>
      <c r="L23" s="104">
        <v>641</v>
      </c>
      <c r="M23" s="104">
        <v>0</v>
      </c>
      <c r="N23" s="82">
        <v>24154.799999999999</v>
      </c>
      <c r="O23" s="104">
        <v>0</v>
      </c>
      <c r="P23" s="85">
        <f t="shared" si="3"/>
        <v>19409.599999999999</v>
      </c>
      <c r="Q23" s="104">
        <v>0</v>
      </c>
      <c r="R23" s="104">
        <v>0</v>
      </c>
      <c r="S23" s="82">
        <v>19409.599999999999</v>
      </c>
      <c r="T23" s="104">
        <v>0</v>
      </c>
      <c r="U23" s="70">
        <f t="shared" si="4"/>
        <v>20601.3</v>
      </c>
      <c r="V23" s="82">
        <v>757.2</v>
      </c>
      <c r="W23" s="104">
        <v>6779.1</v>
      </c>
      <c r="X23" s="82">
        <v>13065</v>
      </c>
      <c r="Y23" s="104">
        <v>0</v>
      </c>
      <c r="Z23" s="70">
        <f t="shared" si="5"/>
        <v>16563.099999999999</v>
      </c>
      <c r="AA23" s="104">
        <v>332.4</v>
      </c>
      <c r="AB23" s="82">
        <v>3467.7</v>
      </c>
      <c r="AC23" s="82">
        <v>12763</v>
      </c>
      <c r="AD23" s="104">
        <v>0</v>
      </c>
      <c r="AE23" s="70">
        <f t="shared" si="6"/>
        <v>98294.299999999988</v>
      </c>
      <c r="AF23" s="121"/>
    </row>
    <row r="24" spans="1:32" s="77" customFormat="1" ht="128.25" thickBot="1" x14ac:dyDescent="0.25">
      <c r="A24" s="96">
        <v>5</v>
      </c>
      <c r="B24" s="70" t="s">
        <v>176</v>
      </c>
      <c r="C24" s="99" t="s">
        <v>177</v>
      </c>
      <c r="D24" s="99" t="s">
        <v>54</v>
      </c>
      <c r="E24" s="99" t="s">
        <v>55</v>
      </c>
      <c r="F24" s="71">
        <f t="shared" si="1"/>
        <v>6695.6</v>
      </c>
      <c r="G24" s="79">
        <v>6695.6</v>
      </c>
      <c r="H24" s="79">
        <v>0</v>
      </c>
      <c r="I24" s="79">
        <v>0</v>
      </c>
      <c r="J24" s="79">
        <v>0</v>
      </c>
      <c r="K24" s="70">
        <f t="shared" si="2"/>
        <v>6096.6</v>
      </c>
      <c r="L24" s="79">
        <v>4800.1000000000004</v>
      </c>
      <c r="M24" s="79">
        <v>0</v>
      </c>
      <c r="N24" s="79">
        <v>1296.5</v>
      </c>
      <c r="O24" s="79">
        <v>0</v>
      </c>
      <c r="P24" s="85">
        <f t="shared" si="3"/>
        <v>9317.5999999999985</v>
      </c>
      <c r="Q24" s="79">
        <v>6587.9</v>
      </c>
      <c r="R24" s="79">
        <v>0</v>
      </c>
      <c r="S24" s="79">
        <v>2729.7</v>
      </c>
      <c r="T24" s="79">
        <v>0</v>
      </c>
      <c r="U24" s="70">
        <f t="shared" si="4"/>
        <v>2891.6</v>
      </c>
      <c r="V24" s="79">
        <v>2093.6</v>
      </c>
      <c r="W24" s="79">
        <v>0</v>
      </c>
      <c r="X24" s="79">
        <v>798</v>
      </c>
      <c r="Y24" s="79">
        <v>0</v>
      </c>
      <c r="Z24" s="70">
        <f t="shared" si="5"/>
        <v>2841.6</v>
      </c>
      <c r="AA24" s="79">
        <v>2043.6</v>
      </c>
      <c r="AB24" s="79">
        <v>0</v>
      </c>
      <c r="AC24" s="79">
        <v>798</v>
      </c>
      <c r="AD24" s="79">
        <v>0</v>
      </c>
      <c r="AE24" s="70">
        <f t="shared" si="6"/>
        <v>27842.999999999996</v>
      </c>
      <c r="AF24" s="99" t="s">
        <v>167</v>
      </c>
    </row>
    <row r="25" spans="1:32" s="77" customFormat="1" ht="158.25" customHeight="1" thickBot="1" x14ac:dyDescent="0.25">
      <c r="A25" s="78">
        <v>6</v>
      </c>
      <c r="B25" s="70" t="s">
        <v>178</v>
      </c>
      <c r="C25" s="134" t="s">
        <v>204</v>
      </c>
      <c r="D25" s="86" t="s">
        <v>56</v>
      </c>
      <c r="E25" s="112" t="s">
        <v>57</v>
      </c>
      <c r="F25" s="71">
        <f t="shared" si="1"/>
        <v>4443.2999999999993</v>
      </c>
      <c r="G25" s="79">
        <f t="shared" ref="G25:AD25" si="10">G26+G27+G28</f>
        <v>2571.1999999999998</v>
      </c>
      <c r="H25" s="79">
        <f t="shared" si="10"/>
        <v>0</v>
      </c>
      <c r="I25" s="79">
        <f t="shared" si="10"/>
        <v>1872.1</v>
      </c>
      <c r="J25" s="79">
        <f t="shared" si="10"/>
        <v>0</v>
      </c>
      <c r="K25" s="70">
        <f t="shared" si="2"/>
        <v>4865.5</v>
      </c>
      <c r="L25" s="79">
        <f t="shared" si="10"/>
        <v>2937</v>
      </c>
      <c r="M25" s="79">
        <f t="shared" si="10"/>
        <v>0</v>
      </c>
      <c r="N25" s="79">
        <f t="shared" si="10"/>
        <v>1928.5</v>
      </c>
      <c r="O25" s="79">
        <f t="shared" si="10"/>
        <v>0</v>
      </c>
      <c r="P25" s="85">
        <f t="shared" si="3"/>
        <v>6431.1</v>
      </c>
      <c r="Q25" s="79">
        <v>3399.5</v>
      </c>
      <c r="R25" s="79">
        <f t="shared" si="10"/>
        <v>0</v>
      </c>
      <c r="S25" s="79">
        <v>3031.6</v>
      </c>
      <c r="T25" s="79">
        <f t="shared" si="10"/>
        <v>0</v>
      </c>
      <c r="U25" s="70">
        <f t="shared" si="4"/>
        <v>5571</v>
      </c>
      <c r="V25" s="79">
        <f t="shared" si="10"/>
        <v>2893.5</v>
      </c>
      <c r="W25" s="79">
        <f t="shared" si="10"/>
        <v>0</v>
      </c>
      <c r="X25" s="79">
        <f t="shared" si="10"/>
        <v>2677.5</v>
      </c>
      <c r="Y25" s="79">
        <f t="shared" si="10"/>
        <v>0</v>
      </c>
      <c r="Z25" s="70">
        <f t="shared" si="5"/>
        <v>6260.9</v>
      </c>
      <c r="AA25" s="79">
        <f t="shared" si="10"/>
        <v>3583.3999999999996</v>
      </c>
      <c r="AB25" s="79">
        <f t="shared" si="10"/>
        <v>0</v>
      </c>
      <c r="AC25" s="79">
        <f t="shared" si="10"/>
        <v>2677.5</v>
      </c>
      <c r="AD25" s="79">
        <f t="shared" si="10"/>
        <v>0</v>
      </c>
      <c r="AE25" s="70">
        <f t="shared" si="6"/>
        <v>27571.800000000003</v>
      </c>
      <c r="AF25" s="119" t="s">
        <v>200</v>
      </c>
    </row>
    <row r="26" spans="1:32" s="77" customFormat="1" ht="43.5" customHeight="1" thickBot="1" x14ac:dyDescent="0.25">
      <c r="A26" s="80"/>
      <c r="B26" s="104" t="s">
        <v>58</v>
      </c>
      <c r="C26" s="135"/>
      <c r="D26" s="74" t="s">
        <v>59</v>
      </c>
      <c r="E26" s="112"/>
      <c r="F26" s="71">
        <f t="shared" si="1"/>
        <v>2570</v>
      </c>
      <c r="G26" s="82">
        <v>967.5</v>
      </c>
      <c r="H26" s="82">
        <v>0</v>
      </c>
      <c r="I26" s="82">
        <v>1602.5</v>
      </c>
      <c r="J26" s="82">
        <v>0</v>
      </c>
      <c r="K26" s="70">
        <f t="shared" si="2"/>
        <v>3153.1</v>
      </c>
      <c r="L26" s="82">
        <v>1224.5999999999999</v>
      </c>
      <c r="M26" s="82">
        <v>0</v>
      </c>
      <c r="N26" s="82">
        <v>1928.5</v>
      </c>
      <c r="O26" s="82">
        <v>0</v>
      </c>
      <c r="P26" s="85">
        <f t="shared" si="3"/>
        <v>4670.8999999999996</v>
      </c>
      <c r="Q26" s="82">
        <v>1639.3</v>
      </c>
      <c r="R26" s="82">
        <v>0</v>
      </c>
      <c r="S26" s="82">
        <v>3031.6</v>
      </c>
      <c r="T26" s="82">
        <v>0</v>
      </c>
      <c r="U26" s="70">
        <f t="shared" si="4"/>
        <v>3896.8</v>
      </c>
      <c r="V26" s="82">
        <v>1219.3</v>
      </c>
      <c r="W26" s="82">
        <v>0</v>
      </c>
      <c r="X26" s="82">
        <v>2677.5</v>
      </c>
      <c r="Y26" s="82">
        <v>0</v>
      </c>
      <c r="Z26" s="70">
        <f t="shared" si="5"/>
        <v>3896.8</v>
      </c>
      <c r="AA26" s="82">
        <v>1219.3</v>
      </c>
      <c r="AB26" s="82">
        <v>0</v>
      </c>
      <c r="AC26" s="82">
        <v>2677.5</v>
      </c>
      <c r="AD26" s="82">
        <v>0</v>
      </c>
      <c r="AE26" s="70">
        <f t="shared" si="6"/>
        <v>18187.599999999999</v>
      </c>
      <c r="AF26" s="120"/>
    </row>
    <row r="27" spans="1:32" s="77" customFormat="1" ht="53.25" customHeight="1" x14ac:dyDescent="0.2">
      <c r="A27" s="80"/>
      <c r="B27" s="104" t="s">
        <v>60</v>
      </c>
      <c r="C27" s="135"/>
      <c r="D27" s="87" t="s">
        <v>61</v>
      </c>
      <c r="E27" s="112"/>
      <c r="F27" s="71">
        <f t="shared" si="1"/>
        <v>151</v>
      </c>
      <c r="G27" s="82">
        <v>151</v>
      </c>
      <c r="H27" s="82">
        <v>0</v>
      </c>
      <c r="I27" s="82">
        <v>0</v>
      </c>
      <c r="J27" s="82">
        <v>0</v>
      </c>
      <c r="K27" s="70">
        <f t="shared" si="2"/>
        <v>246</v>
      </c>
      <c r="L27" s="82">
        <v>246</v>
      </c>
      <c r="M27" s="82">
        <v>0</v>
      </c>
      <c r="N27" s="82">
        <v>0</v>
      </c>
      <c r="O27" s="82">
        <v>0</v>
      </c>
      <c r="P27" s="85">
        <f t="shared" si="3"/>
        <v>151</v>
      </c>
      <c r="Q27" s="82">
        <v>151</v>
      </c>
      <c r="R27" s="82">
        <v>0</v>
      </c>
      <c r="S27" s="82">
        <v>0</v>
      </c>
      <c r="T27" s="82">
        <v>0</v>
      </c>
      <c r="U27" s="70">
        <f t="shared" si="4"/>
        <v>151</v>
      </c>
      <c r="V27" s="82">
        <v>151</v>
      </c>
      <c r="W27" s="82">
        <v>0</v>
      </c>
      <c r="X27" s="82">
        <v>0</v>
      </c>
      <c r="Y27" s="82">
        <v>0</v>
      </c>
      <c r="Z27" s="70">
        <f t="shared" si="5"/>
        <v>151</v>
      </c>
      <c r="AA27" s="82">
        <v>151</v>
      </c>
      <c r="AB27" s="82">
        <v>0</v>
      </c>
      <c r="AC27" s="82">
        <v>0</v>
      </c>
      <c r="AD27" s="82">
        <v>0</v>
      </c>
      <c r="AE27" s="70">
        <f t="shared" si="6"/>
        <v>850</v>
      </c>
      <c r="AF27" s="120"/>
    </row>
    <row r="28" spans="1:32" s="77" customFormat="1" ht="58.5" customHeight="1" x14ac:dyDescent="0.2">
      <c r="A28" s="80"/>
      <c r="B28" s="104" t="s">
        <v>62</v>
      </c>
      <c r="C28" s="136"/>
      <c r="D28" s="99" t="s">
        <v>63</v>
      </c>
      <c r="E28" s="112"/>
      <c r="F28" s="71">
        <f t="shared" si="1"/>
        <v>1722.3000000000002</v>
      </c>
      <c r="G28" s="82">
        <v>1452.7</v>
      </c>
      <c r="H28" s="82">
        <v>0</v>
      </c>
      <c r="I28" s="82">
        <v>269.60000000000002</v>
      </c>
      <c r="J28" s="82">
        <v>0</v>
      </c>
      <c r="K28" s="70">
        <f t="shared" si="2"/>
        <v>1466.4</v>
      </c>
      <c r="L28" s="82">
        <v>1466.4</v>
      </c>
      <c r="M28" s="82">
        <v>0</v>
      </c>
      <c r="N28" s="82">
        <v>0</v>
      </c>
      <c r="O28" s="82">
        <v>0</v>
      </c>
      <c r="P28" s="85">
        <f t="shared" si="3"/>
        <v>1609.2</v>
      </c>
      <c r="Q28" s="82">
        <v>1609.2</v>
      </c>
      <c r="R28" s="82">
        <v>0</v>
      </c>
      <c r="S28" s="82">
        <v>0</v>
      </c>
      <c r="T28" s="82">
        <v>0</v>
      </c>
      <c r="U28" s="70">
        <f t="shared" si="4"/>
        <v>1523.2</v>
      </c>
      <c r="V28" s="82">
        <v>1523.2</v>
      </c>
      <c r="W28" s="82">
        <v>0</v>
      </c>
      <c r="X28" s="82">
        <v>0</v>
      </c>
      <c r="Y28" s="82">
        <v>0</v>
      </c>
      <c r="Z28" s="70">
        <f t="shared" si="5"/>
        <v>2213.1</v>
      </c>
      <c r="AA28" s="82">
        <v>2213.1</v>
      </c>
      <c r="AB28" s="82">
        <v>0</v>
      </c>
      <c r="AC28" s="82">
        <v>0</v>
      </c>
      <c r="AD28" s="82">
        <v>0</v>
      </c>
      <c r="AE28" s="70">
        <f t="shared" si="6"/>
        <v>8534.2000000000007</v>
      </c>
      <c r="AF28" s="121"/>
    </row>
    <row r="29" spans="1:32" s="77" customFormat="1" ht="133.5" customHeight="1" x14ac:dyDescent="0.2">
      <c r="A29" s="78">
        <v>7</v>
      </c>
      <c r="B29" s="70" t="s">
        <v>179</v>
      </c>
      <c r="C29" s="99" t="s">
        <v>203</v>
      </c>
      <c r="D29" s="99" t="s">
        <v>64</v>
      </c>
      <c r="E29" s="99" t="s">
        <v>65</v>
      </c>
      <c r="F29" s="71">
        <f t="shared" si="1"/>
        <v>8739.4</v>
      </c>
      <c r="G29" s="79">
        <v>8739.4</v>
      </c>
      <c r="H29" s="70">
        <v>0</v>
      </c>
      <c r="I29" s="70">
        <v>0</v>
      </c>
      <c r="J29" s="70">
        <v>0</v>
      </c>
      <c r="K29" s="70">
        <f t="shared" si="2"/>
        <v>9292.7000000000007</v>
      </c>
      <c r="L29" s="70">
        <v>9292.7000000000007</v>
      </c>
      <c r="M29" s="70">
        <v>0</v>
      </c>
      <c r="N29" s="70">
        <v>0</v>
      </c>
      <c r="O29" s="70">
        <v>0</v>
      </c>
      <c r="P29" s="85">
        <f t="shared" si="3"/>
        <v>7993.7</v>
      </c>
      <c r="Q29" s="70">
        <v>7993.7</v>
      </c>
      <c r="R29" s="70">
        <v>0</v>
      </c>
      <c r="S29" s="70">
        <v>0</v>
      </c>
      <c r="T29" s="70">
        <v>0</v>
      </c>
      <c r="U29" s="70">
        <f t="shared" si="4"/>
        <v>6750</v>
      </c>
      <c r="V29" s="70">
        <v>6750</v>
      </c>
      <c r="W29" s="70">
        <v>0</v>
      </c>
      <c r="X29" s="70">
        <v>0</v>
      </c>
      <c r="Y29" s="70">
        <v>0</v>
      </c>
      <c r="Z29" s="70">
        <f t="shared" si="5"/>
        <v>9414</v>
      </c>
      <c r="AA29" s="70">
        <v>9414</v>
      </c>
      <c r="AB29" s="70">
        <v>0</v>
      </c>
      <c r="AC29" s="70">
        <v>0</v>
      </c>
      <c r="AD29" s="70">
        <v>0</v>
      </c>
      <c r="AE29" s="70">
        <f t="shared" si="6"/>
        <v>42189.8</v>
      </c>
      <c r="AF29" s="99" t="s">
        <v>198</v>
      </c>
    </row>
    <row r="30" spans="1:32" s="77" customFormat="1" ht="84.75" customHeight="1" x14ac:dyDescent="0.2">
      <c r="A30" s="78">
        <v>8</v>
      </c>
      <c r="B30" s="70" t="s">
        <v>180</v>
      </c>
      <c r="C30" s="99" t="s">
        <v>181</v>
      </c>
      <c r="D30" s="99" t="s">
        <v>66</v>
      </c>
      <c r="E30" s="99" t="s">
        <v>67</v>
      </c>
      <c r="F30" s="71">
        <f t="shared" si="1"/>
        <v>12728.3</v>
      </c>
      <c r="G30" s="79">
        <v>271</v>
      </c>
      <c r="H30" s="79">
        <v>292.2</v>
      </c>
      <c r="I30" s="79">
        <v>368.7</v>
      </c>
      <c r="J30" s="79">
        <v>11796.4</v>
      </c>
      <c r="K30" s="70">
        <f t="shared" si="2"/>
        <v>13139.5</v>
      </c>
      <c r="L30" s="79">
        <v>282</v>
      </c>
      <c r="M30" s="79">
        <v>75.8</v>
      </c>
      <c r="N30" s="79">
        <v>316.7</v>
      </c>
      <c r="O30" s="79">
        <v>12465</v>
      </c>
      <c r="P30" s="85">
        <f t="shared" si="3"/>
        <v>14638.5</v>
      </c>
      <c r="Q30" s="79">
        <v>294.5</v>
      </c>
      <c r="R30" s="79">
        <v>93.3</v>
      </c>
      <c r="S30" s="79">
        <v>1071.7</v>
      </c>
      <c r="T30" s="79">
        <v>13179</v>
      </c>
      <c r="U30" s="70">
        <f t="shared" si="4"/>
        <v>15979.5</v>
      </c>
      <c r="V30" s="79">
        <v>305</v>
      </c>
      <c r="W30" s="79">
        <v>205.5</v>
      </c>
      <c r="X30" s="79">
        <v>1530</v>
      </c>
      <c r="Y30" s="79">
        <v>13939</v>
      </c>
      <c r="Z30" s="70">
        <f t="shared" si="5"/>
        <v>16729.2</v>
      </c>
      <c r="AA30" s="79">
        <v>318</v>
      </c>
      <c r="AB30" s="79">
        <v>205.5</v>
      </c>
      <c r="AC30" s="79">
        <v>1460.7</v>
      </c>
      <c r="AD30" s="79">
        <v>14745</v>
      </c>
      <c r="AE30" s="70">
        <f t="shared" si="6"/>
        <v>73215</v>
      </c>
      <c r="AF30" s="99" t="s">
        <v>158</v>
      </c>
    </row>
    <row r="31" spans="1:32" s="77" customFormat="1" ht="81" customHeight="1" x14ac:dyDescent="0.2">
      <c r="A31" s="78">
        <v>9</v>
      </c>
      <c r="B31" s="70" t="s">
        <v>182</v>
      </c>
      <c r="C31" s="119" t="s">
        <v>209</v>
      </c>
      <c r="D31" s="100" t="s">
        <v>68</v>
      </c>
      <c r="E31" s="99" t="s">
        <v>69</v>
      </c>
      <c r="F31" s="71">
        <f t="shared" si="1"/>
        <v>55485.599999999999</v>
      </c>
      <c r="G31" s="79">
        <f t="shared" ref="G31:AD31" si="11">G32+G33+G34</f>
        <v>41059</v>
      </c>
      <c r="H31" s="79">
        <f t="shared" si="11"/>
        <v>0</v>
      </c>
      <c r="I31" s="79">
        <f t="shared" si="11"/>
        <v>14279.400000000001</v>
      </c>
      <c r="J31" s="79">
        <f t="shared" si="11"/>
        <v>147.19999999999999</v>
      </c>
      <c r="K31" s="70">
        <f t="shared" si="2"/>
        <v>73011.099999999991</v>
      </c>
      <c r="L31" s="79">
        <f>L32+L33+L34</f>
        <v>55228.7</v>
      </c>
      <c r="M31" s="79">
        <f t="shared" si="11"/>
        <v>0</v>
      </c>
      <c r="N31" s="79">
        <f t="shared" si="11"/>
        <v>17598.599999999999</v>
      </c>
      <c r="O31" s="79">
        <f t="shared" si="11"/>
        <v>183.8</v>
      </c>
      <c r="P31" s="85">
        <f t="shared" si="3"/>
        <v>88342.8</v>
      </c>
      <c r="Q31" s="79">
        <v>67232.600000000006</v>
      </c>
      <c r="R31" s="79">
        <v>2999.9</v>
      </c>
      <c r="S31" s="79">
        <v>16881.599999999999</v>
      </c>
      <c r="T31" s="79">
        <v>1228.7</v>
      </c>
      <c r="U31" s="70">
        <f t="shared" si="4"/>
        <v>30026.5</v>
      </c>
      <c r="V31" s="79">
        <f t="shared" si="11"/>
        <v>30006.5</v>
      </c>
      <c r="W31" s="79">
        <f t="shared" si="11"/>
        <v>0</v>
      </c>
      <c r="X31" s="79">
        <f t="shared" si="11"/>
        <v>0</v>
      </c>
      <c r="Y31" s="79">
        <f t="shared" si="11"/>
        <v>20</v>
      </c>
      <c r="Z31" s="70">
        <f t="shared" si="5"/>
        <v>43240</v>
      </c>
      <c r="AA31" s="79">
        <f t="shared" si="11"/>
        <v>43220</v>
      </c>
      <c r="AB31" s="79">
        <f t="shared" si="11"/>
        <v>0</v>
      </c>
      <c r="AC31" s="79">
        <f t="shared" si="11"/>
        <v>0</v>
      </c>
      <c r="AD31" s="79">
        <f t="shared" si="11"/>
        <v>20</v>
      </c>
      <c r="AE31" s="70">
        <f t="shared" si="6"/>
        <v>290106</v>
      </c>
      <c r="AF31" s="119" t="s">
        <v>159</v>
      </c>
    </row>
    <row r="32" spans="1:32" s="77" customFormat="1" ht="55.5" customHeight="1" x14ac:dyDescent="0.2">
      <c r="A32" s="99"/>
      <c r="B32" s="104" t="s">
        <v>70</v>
      </c>
      <c r="C32" s="120"/>
      <c r="D32" s="76" t="s">
        <v>71</v>
      </c>
      <c r="E32" s="99" t="s">
        <v>72</v>
      </c>
      <c r="F32" s="71">
        <f t="shared" si="1"/>
        <v>4653.2</v>
      </c>
      <c r="G32" s="82">
        <v>4603.2</v>
      </c>
      <c r="H32" s="82">
        <v>0</v>
      </c>
      <c r="I32" s="82">
        <v>0</v>
      </c>
      <c r="J32" s="82">
        <v>50</v>
      </c>
      <c r="K32" s="70">
        <f t="shared" si="2"/>
        <v>10080</v>
      </c>
      <c r="L32" s="82">
        <v>10030</v>
      </c>
      <c r="M32" s="82">
        <v>0</v>
      </c>
      <c r="N32" s="82">
        <v>0</v>
      </c>
      <c r="O32" s="82">
        <v>50</v>
      </c>
      <c r="P32" s="85">
        <f t="shared" si="3"/>
        <v>10420</v>
      </c>
      <c r="Q32" s="82">
        <v>10400</v>
      </c>
      <c r="R32" s="82">
        <v>0</v>
      </c>
      <c r="S32" s="82">
        <v>0</v>
      </c>
      <c r="T32" s="82">
        <v>20</v>
      </c>
      <c r="U32" s="70">
        <f t="shared" si="4"/>
        <v>4730</v>
      </c>
      <c r="V32" s="82">
        <v>4710</v>
      </c>
      <c r="W32" s="82">
        <v>0</v>
      </c>
      <c r="X32" s="82">
        <v>0</v>
      </c>
      <c r="Y32" s="82">
        <v>20</v>
      </c>
      <c r="Z32" s="70">
        <f t="shared" si="5"/>
        <v>4870</v>
      </c>
      <c r="AA32" s="82">
        <v>4850</v>
      </c>
      <c r="AB32" s="82">
        <v>0</v>
      </c>
      <c r="AC32" s="82">
        <v>0</v>
      </c>
      <c r="AD32" s="82">
        <v>20</v>
      </c>
      <c r="AE32" s="70">
        <f t="shared" si="6"/>
        <v>34753.199999999997</v>
      </c>
      <c r="AF32" s="120"/>
    </row>
    <row r="33" spans="1:32" s="77" customFormat="1" ht="68.25" customHeight="1" x14ac:dyDescent="0.2">
      <c r="A33" s="99"/>
      <c r="B33" s="104" t="s">
        <v>73</v>
      </c>
      <c r="C33" s="120"/>
      <c r="D33" s="100" t="s">
        <v>74</v>
      </c>
      <c r="E33" s="99" t="s">
        <v>75</v>
      </c>
      <c r="F33" s="71">
        <f t="shared" si="1"/>
        <v>9352.7999999999993</v>
      </c>
      <c r="G33" s="82">
        <v>6345.3</v>
      </c>
      <c r="H33" s="104">
        <v>0</v>
      </c>
      <c r="I33" s="104">
        <v>2971.2</v>
      </c>
      <c r="J33" s="82">
        <v>36.299999999999997</v>
      </c>
      <c r="K33" s="70">
        <f t="shared" si="2"/>
        <v>8347.1</v>
      </c>
      <c r="L33" s="82">
        <v>8347.1</v>
      </c>
      <c r="M33" s="82">
        <v>0</v>
      </c>
      <c r="N33" s="82">
        <v>0</v>
      </c>
      <c r="O33" s="82">
        <v>0</v>
      </c>
      <c r="P33" s="85">
        <f t="shared" si="3"/>
        <v>17650.100000000002</v>
      </c>
      <c r="Q33" s="82">
        <v>16280.7</v>
      </c>
      <c r="R33" s="82">
        <v>0</v>
      </c>
      <c r="S33" s="82">
        <v>1107.5</v>
      </c>
      <c r="T33" s="82">
        <v>261.89999999999998</v>
      </c>
      <c r="U33" s="70">
        <f t="shared" si="4"/>
        <v>6400</v>
      </c>
      <c r="V33" s="82">
        <v>6400</v>
      </c>
      <c r="W33" s="82">
        <v>0</v>
      </c>
      <c r="X33" s="82">
        <v>0</v>
      </c>
      <c r="Y33" s="82">
        <v>0</v>
      </c>
      <c r="Z33" s="70">
        <f t="shared" si="5"/>
        <v>7470</v>
      </c>
      <c r="AA33" s="82">
        <v>7470</v>
      </c>
      <c r="AB33" s="104">
        <v>0</v>
      </c>
      <c r="AC33" s="104">
        <v>0</v>
      </c>
      <c r="AD33" s="104">
        <v>0</v>
      </c>
      <c r="AE33" s="70">
        <f t="shared" si="6"/>
        <v>49220</v>
      </c>
      <c r="AF33" s="120"/>
    </row>
    <row r="34" spans="1:32" s="77" customFormat="1" ht="81.75" customHeight="1" x14ac:dyDescent="0.2">
      <c r="A34" s="99"/>
      <c r="B34" s="104" t="s">
        <v>76</v>
      </c>
      <c r="C34" s="121"/>
      <c r="D34" s="100" t="s">
        <v>77</v>
      </c>
      <c r="E34" s="99" t="s">
        <v>75</v>
      </c>
      <c r="F34" s="71">
        <f t="shared" si="1"/>
        <v>41479.599999999999</v>
      </c>
      <c r="G34" s="82">
        <v>30110.5</v>
      </c>
      <c r="H34" s="82">
        <v>0</v>
      </c>
      <c r="I34" s="82">
        <v>11308.2</v>
      </c>
      <c r="J34" s="82">
        <v>60.9</v>
      </c>
      <c r="K34" s="70">
        <f t="shared" si="2"/>
        <v>54584</v>
      </c>
      <c r="L34" s="82">
        <v>36851.599999999999</v>
      </c>
      <c r="M34" s="82">
        <v>0</v>
      </c>
      <c r="N34" s="82">
        <v>17598.599999999999</v>
      </c>
      <c r="O34" s="82">
        <v>133.80000000000001</v>
      </c>
      <c r="P34" s="85">
        <f t="shared" si="3"/>
        <v>60272.700000000004</v>
      </c>
      <c r="Q34" s="82">
        <v>40551.9</v>
      </c>
      <c r="R34" s="82">
        <v>2999.9</v>
      </c>
      <c r="S34" s="82">
        <v>15774.1</v>
      </c>
      <c r="T34" s="82">
        <v>946.8</v>
      </c>
      <c r="U34" s="70">
        <f t="shared" si="4"/>
        <v>18896.5</v>
      </c>
      <c r="V34" s="82">
        <v>18896.5</v>
      </c>
      <c r="W34" s="82">
        <v>0</v>
      </c>
      <c r="X34" s="82">
        <v>0</v>
      </c>
      <c r="Y34" s="82">
        <v>0</v>
      </c>
      <c r="Z34" s="70">
        <f t="shared" si="5"/>
        <v>30900</v>
      </c>
      <c r="AA34" s="82">
        <v>30900</v>
      </c>
      <c r="AB34" s="82">
        <v>0</v>
      </c>
      <c r="AC34" s="82">
        <v>0</v>
      </c>
      <c r="AD34" s="82">
        <v>0</v>
      </c>
      <c r="AE34" s="70">
        <f t="shared" si="6"/>
        <v>206132.80000000002</v>
      </c>
      <c r="AF34" s="121"/>
    </row>
    <row r="35" spans="1:32" s="77" customFormat="1" ht="93" customHeight="1" x14ac:dyDescent="0.2">
      <c r="A35" s="96">
        <v>10</v>
      </c>
      <c r="B35" s="70" t="s">
        <v>183</v>
      </c>
      <c r="C35" s="99" t="s">
        <v>184</v>
      </c>
      <c r="D35" s="99" t="s">
        <v>78</v>
      </c>
      <c r="E35" s="99" t="s">
        <v>79</v>
      </c>
      <c r="F35" s="71">
        <f t="shared" si="1"/>
        <v>15139.7</v>
      </c>
      <c r="G35" s="79">
        <v>12697.9</v>
      </c>
      <c r="H35" s="70">
        <v>0</v>
      </c>
      <c r="I35" s="79">
        <v>2441.8000000000002</v>
      </c>
      <c r="J35" s="70">
        <v>0</v>
      </c>
      <c r="K35" s="70">
        <f t="shared" si="2"/>
        <v>14658.9</v>
      </c>
      <c r="L35" s="79">
        <v>14658.9</v>
      </c>
      <c r="M35" s="70">
        <v>0</v>
      </c>
      <c r="N35" s="70">
        <v>0</v>
      </c>
      <c r="O35" s="70">
        <v>0</v>
      </c>
      <c r="P35" s="85">
        <f t="shared" si="3"/>
        <v>16146.8</v>
      </c>
      <c r="Q35" s="79">
        <v>16146.8</v>
      </c>
      <c r="R35" s="70">
        <v>0</v>
      </c>
      <c r="S35" s="70">
        <v>0</v>
      </c>
      <c r="T35" s="70">
        <v>0</v>
      </c>
      <c r="U35" s="70">
        <f t="shared" si="4"/>
        <v>16046.8</v>
      </c>
      <c r="V35" s="79">
        <v>16046.8</v>
      </c>
      <c r="W35" s="70">
        <v>0</v>
      </c>
      <c r="X35" s="70">
        <v>0</v>
      </c>
      <c r="Y35" s="70">
        <v>0</v>
      </c>
      <c r="Z35" s="70">
        <f t="shared" si="5"/>
        <v>16046.8</v>
      </c>
      <c r="AA35" s="70">
        <v>16046.8</v>
      </c>
      <c r="AB35" s="70">
        <v>0</v>
      </c>
      <c r="AC35" s="70">
        <v>0</v>
      </c>
      <c r="AD35" s="70">
        <v>0</v>
      </c>
      <c r="AE35" s="70">
        <f t="shared" si="6"/>
        <v>78039</v>
      </c>
      <c r="AF35" s="99" t="s">
        <v>168</v>
      </c>
    </row>
    <row r="36" spans="1:32" s="77" customFormat="1" ht="138.75" customHeight="1" x14ac:dyDescent="0.2">
      <c r="A36" s="96">
        <v>11</v>
      </c>
      <c r="B36" s="83" t="s">
        <v>185</v>
      </c>
      <c r="C36" s="99" t="s">
        <v>197</v>
      </c>
      <c r="D36" s="99" t="s">
        <v>80</v>
      </c>
      <c r="E36" s="99" t="s">
        <v>81</v>
      </c>
      <c r="F36" s="71">
        <f t="shared" si="1"/>
        <v>1818.8</v>
      </c>
      <c r="G36" s="79">
        <v>1818.8</v>
      </c>
      <c r="H36" s="79">
        <v>0</v>
      </c>
      <c r="I36" s="79">
        <v>0</v>
      </c>
      <c r="J36" s="79">
        <v>0</v>
      </c>
      <c r="K36" s="70">
        <f t="shared" si="2"/>
        <v>1034.8</v>
      </c>
      <c r="L36" s="79">
        <v>1034.8</v>
      </c>
      <c r="M36" s="79">
        <v>0</v>
      </c>
      <c r="N36" s="79">
        <v>0</v>
      </c>
      <c r="O36" s="79">
        <v>0</v>
      </c>
      <c r="P36" s="85">
        <f t="shared" si="3"/>
        <v>12409.9</v>
      </c>
      <c r="Q36" s="79">
        <v>7056.7</v>
      </c>
      <c r="R36" s="79">
        <v>0</v>
      </c>
      <c r="S36" s="79">
        <v>5353.2</v>
      </c>
      <c r="T36" s="79">
        <v>0</v>
      </c>
      <c r="U36" s="70">
        <f t="shared" si="4"/>
        <v>12356.4</v>
      </c>
      <c r="V36" s="79">
        <v>6853.2</v>
      </c>
      <c r="W36" s="79">
        <v>0</v>
      </c>
      <c r="X36" s="79">
        <v>5353.2</v>
      </c>
      <c r="Y36" s="79">
        <v>150</v>
      </c>
      <c r="Z36" s="70">
        <f t="shared" si="5"/>
        <v>15076.2</v>
      </c>
      <c r="AA36" s="79">
        <v>9723</v>
      </c>
      <c r="AB36" s="79">
        <v>0</v>
      </c>
      <c r="AC36" s="79">
        <v>5353.2</v>
      </c>
      <c r="AD36" s="79">
        <v>0</v>
      </c>
      <c r="AE36" s="70">
        <f t="shared" si="6"/>
        <v>42696.100000000006</v>
      </c>
      <c r="AF36" s="99" t="s">
        <v>201</v>
      </c>
    </row>
    <row r="37" spans="1:32" s="77" customFormat="1" ht="75" customHeight="1" x14ac:dyDescent="0.2">
      <c r="A37" s="96">
        <v>12</v>
      </c>
      <c r="B37" s="70" t="s">
        <v>186</v>
      </c>
      <c r="C37" s="99" t="s">
        <v>205</v>
      </c>
      <c r="D37" s="99" t="s">
        <v>82</v>
      </c>
      <c r="E37" s="99" t="s">
        <v>69</v>
      </c>
      <c r="F37" s="71">
        <f t="shared" si="1"/>
        <v>3255.7</v>
      </c>
      <c r="G37" s="79">
        <v>1181.7</v>
      </c>
      <c r="H37" s="79">
        <v>0</v>
      </c>
      <c r="I37" s="79">
        <v>2074</v>
      </c>
      <c r="J37" s="70">
        <v>0</v>
      </c>
      <c r="K37" s="70">
        <f t="shared" si="2"/>
        <v>2277</v>
      </c>
      <c r="L37" s="70">
        <v>1277</v>
      </c>
      <c r="M37" s="70">
        <v>0</v>
      </c>
      <c r="N37" s="70">
        <v>1000</v>
      </c>
      <c r="O37" s="70">
        <v>0</v>
      </c>
      <c r="P37" s="85">
        <f t="shared" si="3"/>
        <v>1553</v>
      </c>
      <c r="Q37" s="70">
        <v>1553</v>
      </c>
      <c r="R37" s="70">
        <v>0</v>
      </c>
      <c r="S37" s="70">
        <v>0</v>
      </c>
      <c r="T37" s="70">
        <v>0</v>
      </c>
      <c r="U37" s="70">
        <f t="shared" si="4"/>
        <v>848</v>
      </c>
      <c r="V37" s="79">
        <v>848</v>
      </c>
      <c r="W37" s="70">
        <v>0</v>
      </c>
      <c r="X37" s="70">
        <v>0</v>
      </c>
      <c r="Y37" s="70">
        <v>0</v>
      </c>
      <c r="Z37" s="70">
        <f t="shared" si="5"/>
        <v>882</v>
      </c>
      <c r="AA37" s="79">
        <v>882</v>
      </c>
      <c r="AB37" s="70">
        <v>0</v>
      </c>
      <c r="AC37" s="70">
        <v>0</v>
      </c>
      <c r="AD37" s="70">
        <v>0</v>
      </c>
      <c r="AE37" s="70">
        <f t="shared" si="6"/>
        <v>8815.7000000000007</v>
      </c>
      <c r="AF37" s="99" t="s">
        <v>160</v>
      </c>
    </row>
    <row r="38" spans="1:32" s="77" customFormat="1" ht="159" customHeight="1" x14ac:dyDescent="0.2">
      <c r="A38" s="96">
        <v>13</v>
      </c>
      <c r="B38" s="70" t="s">
        <v>187</v>
      </c>
      <c r="C38" s="99" t="s">
        <v>188</v>
      </c>
      <c r="D38" s="99" t="s">
        <v>84</v>
      </c>
      <c r="E38" s="99" t="s">
        <v>85</v>
      </c>
      <c r="F38" s="71">
        <f t="shared" si="1"/>
        <v>106</v>
      </c>
      <c r="G38" s="79">
        <v>106</v>
      </c>
      <c r="H38" s="70">
        <v>0</v>
      </c>
      <c r="I38" s="70">
        <v>0</v>
      </c>
      <c r="J38" s="70">
        <v>0</v>
      </c>
      <c r="K38" s="70">
        <f t="shared" si="2"/>
        <v>106</v>
      </c>
      <c r="L38" s="79">
        <v>106</v>
      </c>
      <c r="M38" s="79">
        <v>0</v>
      </c>
      <c r="N38" s="79">
        <v>0</v>
      </c>
      <c r="O38" s="79">
        <v>0</v>
      </c>
      <c r="P38" s="85">
        <f t="shared" si="3"/>
        <v>119</v>
      </c>
      <c r="Q38" s="79">
        <v>119</v>
      </c>
      <c r="R38" s="79">
        <v>0</v>
      </c>
      <c r="S38" s="79">
        <v>0</v>
      </c>
      <c r="T38" s="79">
        <v>0</v>
      </c>
      <c r="U38" s="70">
        <f t="shared" si="4"/>
        <v>106</v>
      </c>
      <c r="V38" s="79">
        <v>106</v>
      </c>
      <c r="W38" s="79">
        <v>0</v>
      </c>
      <c r="X38" s="79">
        <v>0</v>
      </c>
      <c r="Y38" s="79">
        <v>0</v>
      </c>
      <c r="Z38" s="70">
        <f t="shared" si="5"/>
        <v>210</v>
      </c>
      <c r="AA38" s="79">
        <v>210</v>
      </c>
      <c r="AB38" s="79">
        <v>0</v>
      </c>
      <c r="AC38" s="79">
        <v>0</v>
      </c>
      <c r="AD38" s="79">
        <v>0</v>
      </c>
      <c r="AE38" s="70">
        <f t="shared" si="6"/>
        <v>647</v>
      </c>
      <c r="AF38" s="99" t="s">
        <v>161</v>
      </c>
    </row>
    <row r="39" spans="1:32" s="77" customFormat="1" ht="100.5" customHeight="1" x14ac:dyDescent="0.2">
      <c r="A39" s="96">
        <v>14</v>
      </c>
      <c r="B39" s="70" t="s">
        <v>189</v>
      </c>
      <c r="C39" s="119" t="s">
        <v>207</v>
      </c>
      <c r="D39" s="76" t="s">
        <v>86</v>
      </c>
      <c r="E39" s="112" t="s">
        <v>87</v>
      </c>
      <c r="F39" s="71">
        <f t="shared" si="1"/>
        <v>2821</v>
      </c>
      <c r="G39" s="79">
        <f>G40+G41</f>
        <v>2821</v>
      </c>
      <c r="H39" s="79">
        <f t="shared" ref="H39:AD39" si="12">H40+H41</f>
        <v>0</v>
      </c>
      <c r="I39" s="79">
        <f t="shared" si="12"/>
        <v>0</v>
      </c>
      <c r="J39" s="79">
        <f t="shared" si="12"/>
        <v>0</v>
      </c>
      <c r="K39" s="70">
        <f t="shared" si="2"/>
        <v>3835.7</v>
      </c>
      <c r="L39" s="79">
        <f>L40+L41</f>
        <v>3835.7</v>
      </c>
      <c r="M39" s="79">
        <f t="shared" si="12"/>
        <v>0</v>
      </c>
      <c r="N39" s="79">
        <f t="shared" si="12"/>
        <v>0</v>
      </c>
      <c r="O39" s="79">
        <f t="shared" si="12"/>
        <v>0</v>
      </c>
      <c r="P39" s="85">
        <f t="shared" si="3"/>
        <v>2979.3</v>
      </c>
      <c r="Q39" s="79">
        <v>2979.3</v>
      </c>
      <c r="R39" s="79">
        <f t="shared" si="12"/>
        <v>0</v>
      </c>
      <c r="S39" s="79">
        <f t="shared" si="12"/>
        <v>0</v>
      </c>
      <c r="T39" s="79">
        <f t="shared" si="12"/>
        <v>0</v>
      </c>
      <c r="U39" s="70">
        <f t="shared" si="4"/>
        <v>3935</v>
      </c>
      <c r="V39" s="79">
        <f t="shared" si="12"/>
        <v>3935</v>
      </c>
      <c r="W39" s="79">
        <f t="shared" si="12"/>
        <v>0</v>
      </c>
      <c r="X39" s="79">
        <f t="shared" si="12"/>
        <v>0</v>
      </c>
      <c r="Y39" s="79">
        <f t="shared" si="12"/>
        <v>0</v>
      </c>
      <c r="Z39" s="70">
        <f t="shared" si="5"/>
        <v>4258</v>
      </c>
      <c r="AA39" s="79">
        <f t="shared" si="12"/>
        <v>4258</v>
      </c>
      <c r="AB39" s="79">
        <f t="shared" si="12"/>
        <v>0</v>
      </c>
      <c r="AC39" s="79">
        <f t="shared" si="12"/>
        <v>0</v>
      </c>
      <c r="AD39" s="79">
        <f t="shared" si="12"/>
        <v>0</v>
      </c>
      <c r="AE39" s="70">
        <f t="shared" si="6"/>
        <v>17829</v>
      </c>
      <c r="AF39" s="119" t="s">
        <v>162</v>
      </c>
    </row>
    <row r="40" spans="1:32" s="77" customFormat="1" ht="81.75" customHeight="1" x14ac:dyDescent="0.2">
      <c r="A40" s="97"/>
      <c r="B40" s="81" t="s">
        <v>88</v>
      </c>
      <c r="C40" s="120"/>
      <c r="D40" s="76" t="s">
        <v>89</v>
      </c>
      <c r="E40" s="112"/>
      <c r="F40" s="71">
        <f t="shared" si="1"/>
        <v>737</v>
      </c>
      <c r="G40" s="82">
        <v>737</v>
      </c>
      <c r="H40" s="82">
        <v>0</v>
      </c>
      <c r="I40" s="82">
        <v>0</v>
      </c>
      <c r="J40" s="82">
        <v>0</v>
      </c>
      <c r="K40" s="70">
        <f t="shared" si="2"/>
        <v>920</v>
      </c>
      <c r="L40" s="82">
        <v>920</v>
      </c>
      <c r="M40" s="82">
        <v>0</v>
      </c>
      <c r="N40" s="82">
        <v>0</v>
      </c>
      <c r="O40" s="82">
        <v>0</v>
      </c>
      <c r="P40" s="85">
        <f t="shared" si="3"/>
        <v>813</v>
      </c>
      <c r="Q40" s="82">
        <v>813</v>
      </c>
      <c r="R40" s="82">
        <v>0</v>
      </c>
      <c r="S40" s="82">
        <v>0</v>
      </c>
      <c r="T40" s="82">
        <v>0</v>
      </c>
      <c r="U40" s="70">
        <f t="shared" si="4"/>
        <v>1830</v>
      </c>
      <c r="V40" s="82">
        <v>1830</v>
      </c>
      <c r="W40" s="82">
        <v>0</v>
      </c>
      <c r="X40" s="82">
        <v>0</v>
      </c>
      <c r="Y40" s="82">
        <v>0</v>
      </c>
      <c r="Z40" s="70">
        <f t="shared" si="5"/>
        <v>2330</v>
      </c>
      <c r="AA40" s="82">
        <v>2330</v>
      </c>
      <c r="AB40" s="82">
        <v>0</v>
      </c>
      <c r="AC40" s="82">
        <v>0</v>
      </c>
      <c r="AD40" s="82">
        <v>0</v>
      </c>
      <c r="AE40" s="70">
        <f t="shared" si="6"/>
        <v>6630</v>
      </c>
      <c r="AF40" s="120"/>
    </row>
    <row r="41" spans="1:32" s="77" customFormat="1" ht="39" customHeight="1" x14ac:dyDescent="0.2">
      <c r="A41" s="97"/>
      <c r="B41" s="81" t="s">
        <v>90</v>
      </c>
      <c r="C41" s="121"/>
      <c r="D41" s="76" t="s">
        <v>91</v>
      </c>
      <c r="E41" s="112"/>
      <c r="F41" s="71">
        <f t="shared" si="1"/>
        <v>2084</v>
      </c>
      <c r="G41" s="82">
        <v>2084</v>
      </c>
      <c r="H41" s="104">
        <v>0</v>
      </c>
      <c r="I41" s="104">
        <v>0</v>
      </c>
      <c r="J41" s="104">
        <v>0</v>
      </c>
      <c r="K41" s="70">
        <f t="shared" si="2"/>
        <v>2915.7</v>
      </c>
      <c r="L41" s="82">
        <v>2915.7</v>
      </c>
      <c r="M41" s="82">
        <v>0</v>
      </c>
      <c r="N41" s="82">
        <v>0</v>
      </c>
      <c r="O41" s="82">
        <v>0</v>
      </c>
      <c r="P41" s="85">
        <f t="shared" si="3"/>
        <v>2166.3000000000002</v>
      </c>
      <c r="Q41" s="82">
        <v>2166.3000000000002</v>
      </c>
      <c r="R41" s="82">
        <v>0</v>
      </c>
      <c r="S41" s="82">
        <v>0</v>
      </c>
      <c r="T41" s="82">
        <v>0</v>
      </c>
      <c r="U41" s="70">
        <f t="shared" si="4"/>
        <v>2105</v>
      </c>
      <c r="V41" s="82">
        <v>2105</v>
      </c>
      <c r="W41" s="82">
        <v>0</v>
      </c>
      <c r="X41" s="82">
        <v>0</v>
      </c>
      <c r="Y41" s="82">
        <v>0</v>
      </c>
      <c r="Z41" s="70">
        <f t="shared" si="5"/>
        <v>1928</v>
      </c>
      <c r="AA41" s="82">
        <v>1928</v>
      </c>
      <c r="AB41" s="82">
        <v>0</v>
      </c>
      <c r="AC41" s="82">
        <v>0</v>
      </c>
      <c r="AD41" s="82">
        <v>0</v>
      </c>
      <c r="AE41" s="70">
        <f t="shared" si="6"/>
        <v>11199</v>
      </c>
      <c r="AF41" s="121"/>
    </row>
    <row r="42" spans="1:32" s="77" customFormat="1" ht="111" customHeight="1" x14ac:dyDescent="0.2">
      <c r="A42" s="70">
        <v>15</v>
      </c>
      <c r="B42" s="70" t="s">
        <v>155</v>
      </c>
      <c r="C42" s="99" t="s">
        <v>208</v>
      </c>
      <c r="D42" s="99" t="s">
        <v>92</v>
      </c>
      <c r="E42" s="99" t="s">
        <v>75</v>
      </c>
      <c r="F42" s="71">
        <f t="shared" si="1"/>
        <v>55162.400000000001</v>
      </c>
      <c r="G42" s="79">
        <v>41535.199999999997</v>
      </c>
      <c r="H42" s="88">
        <v>1723.4</v>
      </c>
      <c r="I42" s="79">
        <v>11678</v>
      </c>
      <c r="J42" s="79">
        <v>225.8</v>
      </c>
      <c r="K42" s="70">
        <f t="shared" si="2"/>
        <v>45711.400000000009</v>
      </c>
      <c r="L42" s="79">
        <v>34430.800000000003</v>
      </c>
      <c r="M42" s="79">
        <v>2641.8</v>
      </c>
      <c r="N42" s="79">
        <v>8135.4</v>
      </c>
      <c r="O42" s="79">
        <v>503.4</v>
      </c>
      <c r="P42" s="85">
        <f>Q42+R42+S42+T42</f>
        <v>38696.100000000006</v>
      </c>
      <c r="Q42" s="79">
        <v>33720.300000000003</v>
      </c>
      <c r="R42" s="79">
        <v>0</v>
      </c>
      <c r="S42" s="79">
        <v>4592.5</v>
      </c>
      <c r="T42" s="79">
        <v>383.3</v>
      </c>
      <c r="U42" s="70">
        <f t="shared" si="4"/>
        <v>32129.699999999997</v>
      </c>
      <c r="V42" s="79">
        <v>29339.599999999999</v>
      </c>
      <c r="W42" s="79">
        <v>0</v>
      </c>
      <c r="X42" s="79">
        <v>2790.1</v>
      </c>
      <c r="Y42" s="79">
        <v>0</v>
      </c>
      <c r="Z42" s="70">
        <f t="shared" si="5"/>
        <v>30777.1</v>
      </c>
      <c r="AA42" s="79">
        <v>27987</v>
      </c>
      <c r="AB42" s="88">
        <v>0</v>
      </c>
      <c r="AC42" s="88">
        <v>2790.1</v>
      </c>
      <c r="AD42" s="88">
        <v>0</v>
      </c>
      <c r="AE42" s="85">
        <f>F42+K42+P42+U42+Z42</f>
        <v>202476.70000000004</v>
      </c>
      <c r="AF42" s="103" t="s">
        <v>169</v>
      </c>
    </row>
    <row r="43" spans="1:32" s="77" customFormat="1" ht="92.25" customHeight="1" x14ac:dyDescent="0.2">
      <c r="A43" s="70">
        <v>16</v>
      </c>
      <c r="B43" s="70" t="s">
        <v>190</v>
      </c>
      <c r="C43" s="99" t="s">
        <v>191</v>
      </c>
      <c r="D43" s="99" t="s">
        <v>94</v>
      </c>
      <c r="E43" s="99" t="s">
        <v>107</v>
      </c>
      <c r="F43" s="71">
        <f t="shared" si="1"/>
        <v>320</v>
      </c>
      <c r="G43" s="79">
        <v>320</v>
      </c>
      <c r="H43" s="79">
        <v>0</v>
      </c>
      <c r="I43" s="79">
        <v>0</v>
      </c>
      <c r="J43" s="79">
        <v>0</v>
      </c>
      <c r="K43" s="70">
        <f t="shared" si="2"/>
        <v>367</v>
      </c>
      <c r="L43" s="79">
        <v>367</v>
      </c>
      <c r="M43" s="79">
        <v>0</v>
      </c>
      <c r="N43" s="79">
        <v>0</v>
      </c>
      <c r="O43" s="79">
        <v>0</v>
      </c>
      <c r="P43" s="85">
        <f t="shared" si="3"/>
        <v>350</v>
      </c>
      <c r="Q43" s="79">
        <v>350</v>
      </c>
      <c r="R43" s="79">
        <v>0</v>
      </c>
      <c r="S43" s="79">
        <v>0</v>
      </c>
      <c r="T43" s="79">
        <v>0</v>
      </c>
      <c r="U43" s="70">
        <f t="shared" si="4"/>
        <v>350</v>
      </c>
      <c r="V43" s="79">
        <v>350</v>
      </c>
      <c r="W43" s="79">
        <v>0</v>
      </c>
      <c r="X43" s="79">
        <v>0</v>
      </c>
      <c r="Y43" s="79">
        <v>0</v>
      </c>
      <c r="Z43" s="70">
        <f t="shared" si="5"/>
        <v>480</v>
      </c>
      <c r="AA43" s="79">
        <v>480</v>
      </c>
      <c r="AB43" s="79">
        <v>0</v>
      </c>
      <c r="AC43" s="79">
        <v>0</v>
      </c>
      <c r="AD43" s="79">
        <v>0</v>
      </c>
      <c r="AE43" s="70">
        <f t="shared" si="6"/>
        <v>1867</v>
      </c>
      <c r="AF43" s="99" t="s">
        <v>163</v>
      </c>
    </row>
    <row r="44" spans="1:32" s="77" customFormat="1" ht="127.5" x14ac:dyDescent="0.2">
      <c r="A44" s="70">
        <v>17</v>
      </c>
      <c r="B44" s="70" t="s">
        <v>192</v>
      </c>
      <c r="C44" s="99" t="s">
        <v>193</v>
      </c>
      <c r="D44" s="99" t="s">
        <v>95</v>
      </c>
      <c r="E44" s="99" t="s">
        <v>75</v>
      </c>
      <c r="F44" s="71">
        <f t="shared" si="1"/>
        <v>28036.799999999999</v>
      </c>
      <c r="G44" s="79">
        <v>12855</v>
      </c>
      <c r="H44" s="79">
        <v>14574.5</v>
      </c>
      <c r="I44" s="79">
        <v>607.29999999999995</v>
      </c>
      <c r="J44" s="79">
        <v>0</v>
      </c>
      <c r="K44" s="70">
        <f t="shared" si="2"/>
        <v>50227.799999999996</v>
      </c>
      <c r="L44" s="79">
        <v>21248.2</v>
      </c>
      <c r="M44" s="79">
        <v>14992</v>
      </c>
      <c r="N44" s="79">
        <v>13946.4</v>
      </c>
      <c r="O44" s="79">
        <v>41.2</v>
      </c>
      <c r="P44" s="85">
        <f t="shared" si="3"/>
        <v>46245.8</v>
      </c>
      <c r="Q44" s="79">
        <v>22103</v>
      </c>
      <c r="R44" s="79">
        <v>12280.6</v>
      </c>
      <c r="S44" s="79">
        <v>11862.2</v>
      </c>
      <c r="T44" s="79">
        <v>0</v>
      </c>
      <c r="U44" s="70">
        <f t="shared" si="4"/>
        <v>30935.300000000003</v>
      </c>
      <c r="V44" s="79">
        <v>5183.5</v>
      </c>
      <c r="W44" s="79">
        <v>13825.2</v>
      </c>
      <c r="X44" s="79">
        <v>11926.6</v>
      </c>
      <c r="Y44" s="79">
        <v>0</v>
      </c>
      <c r="Z44" s="70">
        <f t="shared" si="5"/>
        <v>14254.6</v>
      </c>
      <c r="AA44" s="79">
        <v>2904.1</v>
      </c>
      <c r="AB44" s="79">
        <v>0</v>
      </c>
      <c r="AC44" s="79">
        <v>11350.5</v>
      </c>
      <c r="AD44" s="79">
        <v>0</v>
      </c>
      <c r="AE44" s="70">
        <f t="shared" si="6"/>
        <v>169700.30000000002</v>
      </c>
      <c r="AF44" s="103" t="s">
        <v>170</v>
      </c>
    </row>
    <row r="45" spans="1:32" s="77" customFormat="1" ht="96.75" customHeight="1" x14ac:dyDescent="0.2">
      <c r="A45" s="78">
        <v>18</v>
      </c>
      <c r="B45" s="70" t="s">
        <v>194</v>
      </c>
      <c r="C45" s="99" t="s">
        <v>195</v>
      </c>
      <c r="D45" s="99" t="s">
        <v>96</v>
      </c>
      <c r="E45" s="99" t="s">
        <v>107</v>
      </c>
      <c r="F45" s="71">
        <f t="shared" si="1"/>
        <v>10590.300000000001</v>
      </c>
      <c r="G45" s="70">
        <v>1839.6</v>
      </c>
      <c r="H45" s="70">
        <v>0</v>
      </c>
      <c r="I45" s="70">
        <v>0</v>
      </c>
      <c r="J45" s="70">
        <v>8750.7000000000007</v>
      </c>
      <c r="K45" s="70">
        <f t="shared" si="2"/>
        <v>7782.6</v>
      </c>
      <c r="L45" s="70">
        <v>1864.3</v>
      </c>
      <c r="M45" s="70">
        <v>0</v>
      </c>
      <c r="N45" s="70">
        <v>3000</v>
      </c>
      <c r="O45" s="70">
        <v>2918.3</v>
      </c>
      <c r="P45" s="85">
        <f t="shared" si="3"/>
        <v>38462</v>
      </c>
      <c r="Q45" s="79">
        <v>1002.9</v>
      </c>
      <c r="R45" s="70">
        <v>0</v>
      </c>
      <c r="S45" s="70">
        <v>30685.1</v>
      </c>
      <c r="T45" s="70">
        <v>6774</v>
      </c>
      <c r="U45" s="70">
        <f t="shared" si="4"/>
        <v>122846.1</v>
      </c>
      <c r="V45" s="70">
        <v>12280</v>
      </c>
      <c r="W45" s="70">
        <v>0</v>
      </c>
      <c r="X45" s="70">
        <v>110566.1</v>
      </c>
      <c r="Y45" s="70">
        <v>0</v>
      </c>
      <c r="Z45" s="70">
        <f t="shared" si="5"/>
        <v>39976</v>
      </c>
      <c r="AA45" s="79">
        <v>0</v>
      </c>
      <c r="AB45" s="70">
        <v>0</v>
      </c>
      <c r="AC45" s="70">
        <v>0</v>
      </c>
      <c r="AD45" s="79">
        <v>39976</v>
      </c>
      <c r="AE45" s="70">
        <f t="shared" si="6"/>
        <v>219657</v>
      </c>
      <c r="AF45" s="99" t="s">
        <v>164</v>
      </c>
    </row>
    <row r="46" spans="1:32" s="77" customFormat="1" ht="24.75" customHeight="1" x14ac:dyDescent="0.2">
      <c r="A46" s="70"/>
      <c r="B46" s="70" t="s">
        <v>97</v>
      </c>
      <c r="C46" s="99"/>
      <c r="D46" s="99"/>
      <c r="E46" s="99"/>
      <c r="F46" s="70">
        <f t="shared" si="1"/>
        <v>1424155.8</v>
      </c>
      <c r="G46" s="79">
        <f t="shared" ref="G46:AD46" si="13">SUM(G4+G9+G13+G16+G24+G25+G29+G30+G31+G35+G36+G37+G38+G39+G42+G43+G44+G45)</f>
        <v>659294.09999999986</v>
      </c>
      <c r="H46" s="79">
        <f t="shared" si="13"/>
        <v>73430.8</v>
      </c>
      <c r="I46" s="79">
        <f t="shared" si="13"/>
        <v>668950.30000000005</v>
      </c>
      <c r="J46" s="79">
        <f t="shared" si="13"/>
        <v>22480.6</v>
      </c>
      <c r="K46" s="70">
        <f t="shared" si="2"/>
        <v>1499485.5999999996</v>
      </c>
      <c r="L46" s="79">
        <f t="shared" si="13"/>
        <v>724049.5</v>
      </c>
      <c r="M46" s="79">
        <f t="shared" si="13"/>
        <v>74080.700000000012</v>
      </c>
      <c r="N46" s="79">
        <f t="shared" si="13"/>
        <v>677815.99999999977</v>
      </c>
      <c r="O46" s="79">
        <f t="shared" si="13"/>
        <v>23539.4</v>
      </c>
      <c r="P46" s="85">
        <f>Q46+R46+S46+T46</f>
        <v>1727939.0999999996</v>
      </c>
      <c r="Q46" s="79">
        <f>SUM(Q4+Q9+Q13+Q16+Q24+Q25+Q29+Q30+Q31+Q35+Q36+Q37+Q38+Q39+Q42+Q43+Q44+Q45)</f>
        <v>804092</v>
      </c>
      <c r="R46" s="79">
        <f t="shared" si="13"/>
        <v>61957.400000000009</v>
      </c>
      <c r="S46" s="79">
        <f t="shared" si="13"/>
        <v>739751.99999999965</v>
      </c>
      <c r="T46" s="79">
        <f t="shared" si="13"/>
        <v>122137.7</v>
      </c>
      <c r="U46" s="79">
        <f>V46+W46+X46+Y46</f>
        <v>1576159.9999999995</v>
      </c>
      <c r="V46" s="79">
        <f t="shared" si="13"/>
        <v>759402.19999999984</v>
      </c>
      <c r="W46" s="79">
        <f t="shared" si="13"/>
        <v>66572.7</v>
      </c>
      <c r="X46" s="79">
        <f t="shared" si="13"/>
        <v>736076.09999999986</v>
      </c>
      <c r="Y46" s="79">
        <f t="shared" si="13"/>
        <v>14109</v>
      </c>
      <c r="Z46" s="70">
        <f t="shared" si="5"/>
        <v>1484881.9</v>
      </c>
      <c r="AA46" s="79">
        <f t="shared" si="13"/>
        <v>754833.79999999993</v>
      </c>
      <c r="AB46" s="79">
        <f t="shared" si="13"/>
        <v>49643.8</v>
      </c>
      <c r="AC46" s="79">
        <f t="shared" si="13"/>
        <v>625663.29999999993</v>
      </c>
      <c r="AD46" s="79">
        <f t="shared" si="13"/>
        <v>54741</v>
      </c>
      <c r="AE46" s="70">
        <f t="shared" si="6"/>
        <v>7712622.3999999985</v>
      </c>
      <c r="AF46" s="99"/>
    </row>
    <row r="47" spans="1:32" x14ac:dyDescent="0.2">
      <c r="G47" s="4"/>
      <c r="H47" s="5"/>
      <c r="I47" s="5"/>
      <c r="J47" s="6"/>
      <c r="K47" s="8"/>
      <c r="L47" s="7"/>
      <c r="M47" s="8"/>
      <c r="N47" s="8"/>
      <c r="O47" s="8"/>
      <c r="P47" s="89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91"/>
      <c r="AD47" s="91"/>
      <c r="AE47" s="91"/>
    </row>
    <row r="48" spans="1:32" x14ac:dyDescent="0.2">
      <c r="G48" s="4"/>
      <c r="H48" s="5"/>
      <c r="I48" s="5"/>
      <c r="J48" s="6"/>
      <c r="K48" s="8"/>
      <c r="L48" s="7"/>
      <c r="M48" s="8"/>
      <c r="N48" s="8"/>
      <c r="O48" s="8"/>
      <c r="P48" s="89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1"/>
      <c r="AD48" s="91"/>
      <c r="AE48" s="91"/>
    </row>
    <row r="49" spans="3:31" x14ac:dyDescent="0.2">
      <c r="C49"/>
      <c r="D49"/>
      <c r="E49"/>
      <c r="F49" s="73"/>
      <c r="G49" s="4"/>
      <c r="H49" s="5"/>
      <c r="I49" s="5"/>
      <c r="J49" s="6"/>
      <c r="K49" s="8"/>
      <c r="L49" s="7"/>
      <c r="M49" s="8"/>
      <c r="N49" s="8"/>
      <c r="O49" s="8"/>
      <c r="P49" s="89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1"/>
      <c r="AD49" s="91"/>
      <c r="AE49" s="91"/>
    </row>
    <row r="50" spans="3:31" x14ac:dyDescent="0.2">
      <c r="C50"/>
      <c r="D50"/>
      <c r="E50"/>
      <c r="F50" s="73"/>
      <c r="K50" s="12"/>
      <c r="L50" s="11"/>
      <c r="M50" s="12"/>
      <c r="N50" s="12"/>
      <c r="O50" s="12"/>
      <c r="P50" s="92"/>
      <c r="Q50" s="93"/>
      <c r="R50" s="93"/>
      <c r="S50" s="93"/>
      <c r="T50" s="93"/>
      <c r="U50" s="93"/>
      <c r="V50" s="93"/>
      <c r="W50" s="93"/>
      <c r="X50" s="93"/>
      <c r="Y50" s="93"/>
      <c r="AA50" s="93"/>
    </row>
    <row r="51" spans="3:31" x14ac:dyDescent="0.2">
      <c r="C51"/>
      <c r="D51"/>
      <c r="E51"/>
      <c r="F51" s="73"/>
      <c r="K51" s="12"/>
      <c r="L51" s="11"/>
      <c r="M51" s="12"/>
      <c r="N51" s="12"/>
      <c r="O51" s="12"/>
      <c r="P51" s="92"/>
      <c r="Q51" s="93"/>
      <c r="R51" s="93"/>
      <c r="S51" s="93"/>
      <c r="T51" s="93"/>
      <c r="U51" s="93"/>
      <c r="V51" s="93"/>
      <c r="W51" s="93"/>
      <c r="X51" s="93"/>
      <c r="Y51" s="93"/>
      <c r="AA51" s="93"/>
    </row>
    <row r="52" spans="3:31" x14ac:dyDescent="0.2">
      <c r="C52"/>
      <c r="D52"/>
      <c r="E52"/>
      <c r="F52" s="73"/>
      <c r="K52" s="12"/>
      <c r="L52" s="11"/>
      <c r="M52" s="12"/>
      <c r="N52" s="12"/>
      <c r="O52" s="12"/>
      <c r="P52" s="92"/>
      <c r="Q52" s="93"/>
      <c r="R52" s="93"/>
      <c r="S52" s="93"/>
      <c r="T52" s="93"/>
      <c r="U52" s="93"/>
      <c r="V52" s="93"/>
      <c r="W52" s="93"/>
      <c r="X52" s="93"/>
      <c r="Y52" s="93"/>
      <c r="AA52" s="93"/>
    </row>
    <row r="53" spans="3:31" x14ac:dyDescent="0.2">
      <c r="C53"/>
      <c r="D53"/>
      <c r="E53"/>
      <c r="F53" s="73"/>
      <c r="K53" s="12"/>
      <c r="L53" s="11"/>
      <c r="M53" s="12"/>
      <c r="N53" s="12"/>
      <c r="O53" s="12"/>
      <c r="P53" s="92"/>
      <c r="Q53" s="93"/>
      <c r="R53" s="93"/>
      <c r="S53" s="93"/>
      <c r="T53" s="93"/>
      <c r="U53" s="93"/>
      <c r="V53" s="93"/>
      <c r="W53" s="93"/>
      <c r="X53" s="93"/>
      <c r="Y53" s="93"/>
      <c r="AA53" s="93"/>
    </row>
    <row r="54" spans="3:31" x14ac:dyDescent="0.2">
      <c r="C54"/>
      <c r="D54"/>
      <c r="E54"/>
      <c r="F54" s="73"/>
      <c r="K54" s="12"/>
      <c r="L54" s="11"/>
      <c r="M54" s="12"/>
      <c r="N54" s="12"/>
      <c r="O54" s="12"/>
      <c r="P54" s="92"/>
      <c r="Q54" s="93"/>
      <c r="R54" s="93"/>
      <c r="S54" s="93"/>
      <c r="T54" s="93"/>
      <c r="U54" s="93"/>
      <c r="V54" s="93"/>
      <c r="W54" s="93"/>
      <c r="X54" s="93"/>
      <c r="Y54" s="93"/>
      <c r="AA54" s="93"/>
    </row>
    <row r="55" spans="3:31" x14ac:dyDescent="0.2">
      <c r="C55"/>
      <c r="D55"/>
      <c r="E55"/>
      <c r="F55" s="73"/>
      <c r="K55" s="12"/>
      <c r="L55" s="11"/>
      <c r="M55" s="12"/>
      <c r="N55" s="12"/>
      <c r="O55" s="12"/>
      <c r="P55" s="92"/>
      <c r="Q55" s="93"/>
      <c r="R55" s="93"/>
      <c r="S55" s="93"/>
      <c r="T55" s="93"/>
      <c r="U55" s="93"/>
      <c r="V55" s="93"/>
      <c r="W55" s="93"/>
      <c r="X55" s="93"/>
      <c r="Y55" s="93"/>
      <c r="AA55" s="93"/>
    </row>
    <row r="56" spans="3:31" x14ac:dyDescent="0.2">
      <c r="C56"/>
      <c r="D56"/>
      <c r="E56"/>
      <c r="F56" s="73"/>
      <c r="K56" s="12"/>
      <c r="L56" s="11"/>
      <c r="M56" s="12"/>
      <c r="N56" s="12"/>
      <c r="O56" s="12"/>
      <c r="P56" s="92"/>
      <c r="Q56" s="93"/>
      <c r="R56" s="93"/>
      <c r="S56" s="93"/>
      <c r="T56" s="93"/>
      <c r="U56" s="93"/>
      <c r="V56" s="93"/>
      <c r="W56" s="93"/>
      <c r="X56" s="93"/>
      <c r="Y56" s="93"/>
      <c r="AA56" s="93"/>
    </row>
    <row r="57" spans="3:31" x14ac:dyDescent="0.2">
      <c r="C57"/>
      <c r="D57"/>
      <c r="E57"/>
      <c r="F57" s="73"/>
      <c r="K57" s="12"/>
      <c r="L57" s="11"/>
      <c r="M57" s="12"/>
      <c r="N57" s="12"/>
      <c r="O57" s="12"/>
      <c r="P57" s="92"/>
      <c r="Q57" s="93"/>
      <c r="R57" s="93"/>
      <c r="S57" s="93"/>
      <c r="T57" s="93"/>
      <c r="U57" s="93"/>
      <c r="V57" s="93"/>
      <c r="W57" s="93"/>
      <c r="X57" s="93"/>
      <c r="Y57" s="93"/>
      <c r="AA57" s="93"/>
    </row>
    <row r="58" spans="3:31" x14ac:dyDescent="0.2">
      <c r="C58"/>
      <c r="D58"/>
      <c r="E58"/>
      <c r="F58" s="73"/>
      <c r="K58" s="12"/>
      <c r="L58" s="11"/>
      <c r="M58" s="12"/>
      <c r="N58" s="12"/>
      <c r="O58" s="12"/>
      <c r="P58" s="92"/>
      <c r="Q58" s="93"/>
      <c r="R58" s="93"/>
      <c r="S58" s="93"/>
      <c r="T58" s="93"/>
      <c r="U58" s="93"/>
      <c r="V58" s="93"/>
      <c r="W58" s="93"/>
      <c r="X58" s="93"/>
      <c r="Y58" s="93"/>
      <c r="AA58" s="93"/>
    </row>
    <row r="59" spans="3:31" x14ac:dyDescent="0.2">
      <c r="C59"/>
      <c r="D59"/>
      <c r="E59"/>
      <c r="F59" s="73"/>
      <c r="K59" s="12"/>
      <c r="L59" s="11"/>
      <c r="M59" s="12"/>
      <c r="N59" s="12"/>
      <c r="O59" s="12"/>
      <c r="P59" s="92"/>
      <c r="Q59" s="93"/>
      <c r="R59" s="93"/>
      <c r="S59" s="93"/>
      <c r="T59" s="93"/>
      <c r="U59" s="93"/>
      <c r="V59" s="93"/>
      <c r="W59" s="93"/>
      <c r="X59" s="93"/>
      <c r="Y59" s="93"/>
      <c r="AA59" s="93"/>
    </row>
    <row r="60" spans="3:31" x14ac:dyDescent="0.2">
      <c r="C60"/>
      <c r="D60"/>
      <c r="E60"/>
      <c r="F60" s="73"/>
      <c r="K60" s="12"/>
      <c r="L60" s="11"/>
      <c r="M60" s="12"/>
      <c r="N60" s="12"/>
      <c r="O60" s="12"/>
      <c r="P60" s="92"/>
      <c r="Q60" s="93"/>
      <c r="R60" s="93"/>
      <c r="S60" s="93"/>
      <c r="T60" s="93"/>
      <c r="U60" s="93"/>
      <c r="V60" s="93"/>
      <c r="W60" s="93"/>
      <c r="X60" s="93"/>
      <c r="Y60" s="93"/>
      <c r="AA60" s="93"/>
    </row>
    <row r="61" spans="3:31" x14ac:dyDescent="0.2">
      <c r="C61"/>
      <c r="D61"/>
      <c r="E61"/>
      <c r="F61" s="73"/>
      <c r="K61" s="12"/>
      <c r="L61" s="11"/>
      <c r="M61" s="12"/>
      <c r="N61" s="12"/>
      <c r="O61" s="12"/>
      <c r="P61" s="92"/>
      <c r="Q61" s="93"/>
      <c r="R61" s="93"/>
      <c r="S61" s="93"/>
      <c r="T61" s="93"/>
      <c r="U61" s="93"/>
      <c r="V61" s="93"/>
      <c r="W61" s="93"/>
      <c r="X61" s="93"/>
      <c r="Y61" s="93"/>
      <c r="AA61" s="93"/>
    </row>
    <row r="62" spans="3:31" x14ac:dyDescent="0.2">
      <c r="C62"/>
      <c r="D62"/>
      <c r="E62"/>
      <c r="F62" s="73"/>
      <c r="K62" s="12"/>
      <c r="L62" s="11"/>
      <c r="M62" s="12"/>
      <c r="N62" s="12"/>
      <c r="O62" s="12"/>
      <c r="P62" s="92"/>
      <c r="Q62" s="93"/>
      <c r="R62" s="93"/>
      <c r="S62" s="93"/>
      <c r="T62" s="93"/>
      <c r="U62" s="93"/>
      <c r="V62" s="93"/>
      <c r="W62" s="93"/>
      <c r="X62" s="93"/>
      <c r="Y62" s="93"/>
      <c r="AA62" s="93"/>
    </row>
    <row r="63" spans="3:31" x14ac:dyDescent="0.2">
      <c r="C63"/>
      <c r="D63"/>
      <c r="E63"/>
      <c r="F63" s="73"/>
      <c r="K63" s="12"/>
      <c r="L63" s="11"/>
      <c r="M63" s="12"/>
      <c r="N63" s="12"/>
      <c r="O63" s="12"/>
      <c r="P63" s="92"/>
      <c r="Q63" s="93"/>
      <c r="R63" s="93"/>
      <c r="S63" s="93"/>
      <c r="T63" s="93"/>
      <c r="U63" s="93"/>
      <c r="V63" s="93"/>
      <c r="W63" s="93"/>
      <c r="X63" s="93"/>
      <c r="Y63" s="93"/>
      <c r="AA63" s="93"/>
    </row>
    <row r="64" spans="3:31" x14ac:dyDescent="0.2">
      <c r="C64"/>
      <c r="D64"/>
      <c r="E64"/>
      <c r="F64" s="73"/>
      <c r="K64" s="12"/>
      <c r="L64" s="11"/>
      <c r="M64" s="12"/>
      <c r="N64" s="12"/>
      <c r="O64" s="12"/>
      <c r="P64" s="92"/>
      <c r="Q64" s="93"/>
      <c r="R64" s="93"/>
      <c r="S64" s="93"/>
      <c r="T64" s="93"/>
      <c r="U64" s="93"/>
      <c r="V64" s="93"/>
      <c r="W64" s="93"/>
      <c r="X64" s="93"/>
      <c r="Y64" s="93"/>
      <c r="AA64" s="93"/>
    </row>
    <row r="65" spans="3:27" x14ac:dyDescent="0.2">
      <c r="C65"/>
      <c r="D65"/>
      <c r="E65"/>
      <c r="F65" s="73"/>
      <c r="G65"/>
      <c r="J65"/>
      <c r="K65"/>
      <c r="L65" s="11"/>
      <c r="M65" s="12"/>
      <c r="N65" s="12"/>
      <c r="O65" s="12"/>
      <c r="P65" s="92"/>
      <c r="Q65" s="93"/>
      <c r="R65" s="93"/>
      <c r="S65" s="93"/>
      <c r="T65" s="93"/>
      <c r="U65" s="93"/>
      <c r="V65" s="93"/>
      <c r="W65" s="93"/>
      <c r="X65" s="93"/>
      <c r="Y65" s="93"/>
      <c r="AA65" s="93"/>
    </row>
    <row r="66" spans="3:27" x14ac:dyDescent="0.2">
      <c r="C66"/>
      <c r="D66"/>
      <c r="E66"/>
      <c r="F66" s="73"/>
      <c r="G66"/>
      <c r="J66"/>
      <c r="K66"/>
      <c r="L66" s="11"/>
      <c r="M66" s="12"/>
      <c r="N66" s="12"/>
      <c r="O66" s="12"/>
      <c r="P66" s="92"/>
      <c r="Q66" s="93"/>
      <c r="R66" s="93"/>
      <c r="S66" s="93"/>
      <c r="T66" s="93"/>
      <c r="U66" s="93"/>
      <c r="V66" s="93"/>
      <c r="W66" s="93"/>
      <c r="X66" s="93"/>
      <c r="Y66" s="93"/>
      <c r="AA66" s="93"/>
    </row>
    <row r="67" spans="3:27" x14ac:dyDescent="0.2">
      <c r="C67"/>
      <c r="D67"/>
      <c r="E67"/>
      <c r="F67" s="73"/>
      <c r="G67"/>
      <c r="J67"/>
      <c r="K67"/>
      <c r="L67" s="11"/>
      <c r="M67" s="12"/>
      <c r="N67" s="12"/>
      <c r="O67" s="12"/>
      <c r="P67" s="92"/>
      <c r="Q67" s="93"/>
      <c r="R67" s="93"/>
      <c r="S67" s="93"/>
      <c r="T67" s="93"/>
      <c r="U67" s="93"/>
      <c r="V67" s="93"/>
      <c r="W67" s="93"/>
      <c r="X67" s="93"/>
      <c r="Y67" s="93"/>
      <c r="AA67" s="93"/>
    </row>
    <row r="68" spans="3:27" x14ac:dyDescent="0.2">
      <c r="C68"/>
      <c r="D68"/>
      <c r="E68"/>
      <c r="F68" s="73"/>
      <c r="G68"/>
      <c r="J68"/>
      <c r="K68"/>
      <c r="L68" s="11"/>
      <c r="M68" s="12"/>
      <c r="N68" s="12"/>
      <c r="O68" s="12"/>
      <c r="P68" s="92"/>
      <c r="Q68" s="93"/>
      <c r="R68" s="93"/>
      <c r="S68" s="93"/>
      <c r="T68" s="93"/>
      <c r="U68" s="93"/>
      <c r="V68" s="93"/>
      <c r="W68" s="93"/>
      <c r="X68" s="93"/>
      <c r="Y68" s="93"/>
      <c r="AA68" s="93"/>
    </row>
    <row r="69" spans="3:27" x14ac:dyDescent="0.2">
      <c r="C69"/>
      <c r="D69"/>
      <c r="E69"/>
      <c r="F69" s="73"/>
      <c r="G69"/>
      <c r="J69"/>
      <c r="K69"/>
      <c r="L69" s="11"/>
      <c r="M69" s="12"/>
      <c r="N69" s="12"/>
      <c r="O69" s="12"/>
      <c r="P69" s="92"/>
      <c r="Q69" s="93"/>
      <c r="R69" s="93"/>
      <c r="S69" s="93"/>
      <c r="T69" s="93"/>
      <c r="U69" s="93"/>
      <c r="V69" s="93"/>
      <c r="W69" s="93"/>
      <c r="X69" s="93"/>
      <c r="Y69" s="93"/>
      <c r="AA69" s="93"/>
    </row>
    <row r="70" spans="3:27" x14ac:dyDescent="0.2">
      <c r="C70"/>
      <c r="D70"/>
      <c r="E70"/>
      <c r="F70" s="73"/>
      <c r="G70"/>
      <c r="J70"/>
      <c r="K70"/>
      <c r="L70" s="11"/>
      <c r="M70" s="12"/>
      <c r="N70" s="12"/>
      <c r="O70" s="12"/>
      <c r="P70" s="92"/>
      <c r="Q70" s="93"/>
      <c r="R70" s="93"/>
      <c r="S70" s="93"/>
      <c r="T70" s="93"/>
      <c r="U70" s="93"/>
      <c r="V70" s="93"/>
      <c r="W70" s="93"/>
      <c r="X70" s="93"/>
      <c r="Y70" s="93"/>
      <c r="AA70" s="93"/>
    </row>
    <row r="71" spans="3:27" x14ac:dyDescent="0.2">
      <c r="C71"/>
      <c r="D71"/>
      <c r="E71"/>
      <c r="F71" s="73"/>
      <c r="G71"/>
      <c r="J71"/>
      <c r="K71"/>
      <c r="L71" s="11"/>
      <c r="M71" s="12"/>
      <c r="N71" s="12"/>
      <c r="O71" s="12"/>
      <c r="P71" s="92"/>
      <c r="Q71" s="93"/>
      <c r="R71" s="93"/>
      <c r="S71" s="93"/>
      <c r="T71" s="93"/>
      <c r="U71" s="93"/>
      <c r="V71" s="93"/>
      <c r="W71" s="93"/>
      <c r="X71" s="93"/>
      <c r="Y71" s="93"/>
      <c r="AA71" s="93"/>
    </row>
    <row r="72" spans="3:27" x14ac:dyDescent="0.2">
      <c r="C72"/>
      <c r="D72"/>
      <c r="E72"/>
      <c r="F72" s="73"/>
      <c r="G72"/>
      <c r="J72"/>
      <c r="K72"/>
      <c r="L72" s="11"/>
      <c r="M72" s="12"/>
      <c r="N72" s="12"/>
      <c r="O72" s="12"/>
      <c r="P72" s="92"/>
      <c r="Q72" s="93"/>
      <c r="R72" s="93"/>
      <c r="S72" s="93"/>
      <c r="T72" s="93"/>
      <c r="U72" s="93"/>
      <c r="V72" s="93"/>
      <c r="W72" s="93"/>
      <c r="X72" s="93"/>
      <c r="Y72" s="93"/>
      <c r="AA72" s="93"/>
    </row>
    <row r="73" spans="3:27" x14ac:dyDescent="0.2">
      <c r="C73"/>
      <c r="D73"/>
      <c r="E73"/>
      <c r="F73" s="73"/>
      <c r="G73"/>
      <c r="J73"/>
      <c r="K73"/>
      <c r="L73" s="11"/>
      <c r="M73" s="12"/>
      <c r="N73" s="12"/>
      <c r="O73" s="12"/>
      <c r="P73" s="92"/>
      <c r="Q73" s="93"/>
      <c r="R73" s="93"/>
      <c r="S73" s="93"/>
      <c r="T73" s="93"/>
      <c r="U73" s="93"/>
      <c r="V73" s="93"/>
      <c r="W73" s="93"/>
      <c r="X73" s="93"/>
      <c r="Y73" s="93"/>
      <c r="AA73" s="93"/>
    </row>
    <row r="74" spans="3:27" x14ac:dyDescent="0.2">
      <c r="C74"/>
      <c r="D74"/>
      <c r="E74"/>
      <c r="F74" s="73"/>
      <c r="G74"/>
      <c r="J74"/>
      <c r="K74"/>
      <c r="L74" s="11"/>
      <c r="M74" s="12"/>
      <c r="N74" s="12"/>
      <c r="O74" s="12"/>
      <c r="P74" s="92"/>
      <c r="Q74" s="93"/>
      <c r="R74" s="93"/>
      <c r="S74" s="93"/>
      <c r="T74" s="93"/>
      <c r="U74" s="93"/>
      <c r="V74" s="93"/>
      <c r="W74" s="93"/>
      <c r="X74" s="93"/>
      <c r="Y74" s="93"/>
      <c r="AA74" s="93"/>
    </row>
    <row r="75" spans="3:27" x14ac:dyDescent="0.2">
      <c r="C75"/>
      <c r="D75"/>
      <c r="E75"/>
      <c r="F75" s="73"/>
      <c r="G75"/>
      <c r="J75"/>
      <c r="K75"/>
      <c r="L75" s="11"/>
      <c r="M75" s="12"/>
      <c r="N75" s="12"/>
      <c r="O75" s="12"/>
      <c r="P75" s="92"/>
      <c r="Q75" s="93"/>
      <c r="R75" s="93"/>
      <c r="S75" s="93"/>
      <c r="T75" s="93"/>
      <c r="U75" s="93"/>
      <c r="V75" s="93"/>
      <c r="W75" s="93"/>
      <c r="X75" s="93"/>
      <c r="Y75" s="93"/>
      <c r="AA75" s="93"/>
    </row>
    <row r="76" spans="3:27" x14ac:dyDescent="0.2">
      <c r="C76"/>
      <c r="D76"/>
      <c r="E76"/>
      <c r="F76" s="73"/>
      <c r="G76"/>
      <c r="J76"/>
      <c r="K76"/>
      <c r="L76" s="11"/>
      <c r="M76" s="12"/>
      <c r="N76" s="12"/>
      <c r="O76" s="12"/>
      <c r="P76" s="92"/>
      <c r="Q76" s="93"/>
      <c r="R76" s="93"/>
      <c r="S76" s="93"/>
      <c r="T76" s="93"/>
      <c r="U76" s="93"/>
      <c r="V76" s="93"/>
      <c r="W76" s="93"/>
      <c r="X76" s="93"/>
      <c r="Y76" s="93"/>
      <c r="AA76" s="93"/>
    </row>
    <row r="77" spans="3:27" x14ac:dyDescent="0.2">
      <c r="C77"/>
      <c r="D77"/>
      <c r="E77"/>
      <c r="F77" s="73"/>
      <c r="G77"/>
      <c r="J77"/>
      <c r="K77"/>
      <c r="L77" s="11"/>
      <c r="M77" s="12"/>
      <c r="N77" s="12"/>
      <c r="O77" s="12"/>
      <c r="P77" s="92"/>
      <c r="Q77" s="93"/>
      <c r="R77" s="93"/>
      <c r="S77" s="93"/>
      <c r="T77" s="93"/>
      <c r="U77" s="93"/>
      <c r="V77" s="93"/>
      <c r="W77" s="93"/>
      <c r="X77" s="93"/>
      <c r="Y77" s="93"/>
      <c r="AA77" s="93"/>
    </row>
    <row r="78" spans="3:27" x14ac:dyDescent="0.2">
      <c r="C78"/>
      <c r="D78"/>
      <c r="E78"/>
      <c r="F78" s="73"/>
      <c r="G78"/>
      <c r="J78"/>
      <c r="K78"/>
      <c r="L78" s="11"/>
      <c r="M78" s="12"/>
      <c r="N78" s="12"/>
      <c r="O78" s="12"/>
      <c r="P78" s="92"/>
      <c r="Q78" s="93"/>
      <c r="R78" s="93"/>
      <c r="S78" s="93"/>
      <c r="T78" s="93"/>
      <c r="U78" s="93"/>
      <c r="V78" s="93"/>
      <c r="W78" s="93"/>
      <c r="X78" s="93"/>
      <c r="Y78" s="93"/>
      <c r="AA78" s="93"/>
    </row>
    <row r="79" spans="3:27" x14ac:dyDescent="0.2">
      <c r="C79"/>
      <c r="D79"/>
      <c r="E79"/>
      <c r="F79" s="73"/>
      <c r="G79"/>
      <c r="J79"/>
      <c r="K79"/>
      <c r="L79" s="11"/>
      <c r="M79" s="12"/>
      <c r="N79" s="12"/>
      <c r="O79" s="12"/>
      <c r="P79" s="92"/>
      <c r="Q79" s="93"/>
      <c r="R79" s="93"/>
      <c r="S79" s="93"/>
      <c r="T79" s="93"/>
      <c r="U79" s="93"/>
      <c r="V79" s="93"/>
      <c r="W79" s="93"/>
      <c r="X79" s="93"/>
      <c r="Y79" s="93"/>
      <c r="AA79" s="93"/>
    </row>
    <row r="80" spans="3:27" x14ac:dyDescent="0.2">
      <c r="C80"/>
      <c r="D80"/>
      <c r="E80"/>
      <c r="F80" s="73"/>
      <c r="G80"/>
      <c r="J80"/>
      <c r="K80"/>
      <c r="L80" s="11"/>
      <c r="M80" s="12"/>
      <c r="N80" s="12"/>
      <c r="O80" s="12"/>
      <c r="P80" s="92"/>
      <c r="Q80" s="93"/>
      <c r="R80" s="93"/>
      <c r="S80" s="93"/>
      <c r="T80" s="93"/>
      <c r="U80" s="93"/>
      <c r="V80" s="93"/>
      <c r="W80" s="93"/>
      <c r="X80" s="93"/>
      <c r="Y80" s="93"/>
      <c r="AA80" s="93"/>
    </row>
    <row r="81" spans="3:27" x14ac:dyDescent="0.2">
      <c r="C81"/>
      <c r="D81"/>
      <c r="E81"/>
      <c r="F81" s="73"/>
      <c r="G81"/>
      <c r="J81"/>
      <c r="K81"/>
      <c r="L81" s="11"/>
      <c r="M81" s="12"/>
      <c r="N81" s="12"/>
      <c r="O81" s="12"/>
      <c r="P81" s="92"/>
      <c r="Q81" s="93"/>
      <c r="R81" s="93"/>
      <c r="S81" s="93"/>
      <c r="T81" s="93"/>
      <c r="U81" s="93"/>
      <c r="V81" s="93"/>
      <c r="W81" s="93"/>
      <c r="X81" s="93"/>
      <c r="Y81" s="93"/>
      <c r="AA81" s="93"/>
    </row>
    <row r="82" spans="3:27" x14ac:dyDescent="0.2">
      <c r="C82"/>
      <c r="D82"/>
      <c r="E82"/>
      <c r="F82" s="73"/>
      <c r="G82"/>
      <c r="J82"/>
      <c r="K82"/>
      <c r="L82" s="11"/>
      <c r="M82" s="12"/>
      <c r="N82" s="12"/>
      <c r="O82" s="12"/>
      <c r="P82" s="92"/>
      <c r="Q82" s="93"/>
      <c r="R82" s="93"/>
      <c r="S82" s="93"/>
      <c r="T82" s="93"/>
      <c r="U82" s="93"/>
      <c r="V82" s="93"/>
      <c r="W82" s="93"/>
      <c r="X82" s="93"/>
      <c r="Y82" s="93"/>
      <c r="AA82" s="93"/>
    </row>
    <row r="83" spans="3:27" x14ac:dyDescent="0.2">
      <c r="C83"/>
      <c r="D83"/>
      <c r="E83"/>
      <c r="F83" s="73"/>
      <c r="G83"/>
      <c r="J83"/>
      <c r="K83"/>
      <c r="L83" s="11"/>
      <c r="M83" s="12"/>
      <c r="N83" s="12"/>
      <c r="O83" s="12"/>
      <c r="P83" s="92"/>
      <c r="Q83" s="93"/>
      <c r="R83" s="93"/>
      <c r="S83" s="93"/>
      <c r="T83" s="93"/>
      <c r="U83" s="93"/>
      <c r="V83" s="93"/>
      <c r="W83" s="93"/>
      <c r="X83" s="93"/>
      <c r="Y83" s="93"/>
      <c r="AA83" s="93"/>
    </row>
    <row r="84" spans="3:27" x14ac:dyDescent="0.2">
      <c r="C84"/>
      <c r="D84"/>
      <c r="E84"/>
      <c r="F84" s="73"/>
      <c r="G84"/>
      <c r="J84"/>
      <c r="K84"/>
      <c r="L84" s="11"/>
      <c r="M84" s="12"/>
      <c r="N84" s="12"/>
      <c r="O84" s="12"/>
      <c r="P84" s="92"/>
      <c r="Q84" s="93"/>
      <c r="R84" s="93"/>
      <c r="S84" s="93"/>
      <c r="T84" s="93"/>
      <c r="U84" s="93"/>
      <c r="V84" s="93"/>
      <c r="W84" s="93"/>
      <c r="X84" s="93"/>
      <c r="Y84" s="93"/>
      <c r="AA84" s="93"/>
    </row>
    <row r="85" spans="3:27" x14ac:dyDescent="0.2">
      <c r="C85"/>
      <c r="D85"/>
      <c r="E85"/>
      <c r="F85" s="73"/>
      <c r="G85"/>
      <c r="J85"/>
      <c r="K85"/>
      <c r="L85" s="11"/>
      <c r="M85" s="12"/>
      <c r="N85" s="12"/>
      <c r="O85" s="12"/>
      <c r="P85" s="92"/>
      <c r="Q85" s="93"/>
      <c r="R85" s="93"/>
      <c r="S85" s="93"/>
      <c r="T85" s="93"/>
      <c r="U85" s="93"/>
      <c r="V85" s="93"/>
      <c r="W85" s="93"/>
      <c r="X85" s="93"/>
      <c r="Y85" s="93"/>
      <c r="AA85" s="93"/>
    </row>
    <row r="86" spans="3:27" x14ac:dyDescent="0.2">
      <c r="C86"/>
      <c r="D86"/>
      <c r="E86"/>
      <c r="F86" s="73"/>
      <c r="G86"/>
      <c r="J86"/>
      <c r="K86"/>
      <c r="L86" s="11"/>
      <c r="M86" s="12"/>
      <c r="N86" s="12"/>
      <c r="O86" s="12"/>
      <c r="P86" s="92"/>
      <c r="Q86" s="93"/>
      <c r="R86" s="93"/>
      <c r="S86" s="93"/>
      <c r="T86" s="93"/>
      <c r="U86" s="93"/>
      <c r="V86" s="93"/>
      <c r="W86" s="93"/>
      <c r="X86" s="93"/>
      <c r="Y86" s="93"/>
      <c r="AA86" s="93"/>
    </row>
    <row r="87" spans="3:27" x14ac:dyDescent="0.2">
      <c r="C87"/>
      <c r="D87"/>
      <c r="E87"/>
      <c r="F87" s="73"/>
      <c r="G87"/>
      <c r="J87"/>
      <c r="K87"/>
      <c r="L87" s="11"/>
      <c r="M87" s="12"/>
      <c r="N87" s="12"/>
      <c r="O87" s="12"/>
      <c r="P87" s="92"/>
      <c r="Q87" s="93"/>
      <c r="R87" s="93"/>
      <c r="S87" s="93"/>
      <c r="T87" s="93"/>
      <c r="U87" s="93"/>
      <c r="V87" s="93"/>
      <c r="W87" s="93"/>
      <c r="X87" s="93"/>
      <c r="Y87" s="93"/>
      <c r="AA87" s="93"/>
    </row>
    <row r="88" spans="3:27" x14ac:dyDescent="0.2">
      <c r="C88"/>
      <c r="D88"/>
      <c r="E88"/>
      <c r="F88" s="73"/>
      <c r="G88"/>
      <c r="J88"/>
      <c r="K88"/>
      <c r="L88" s="11"/>
      <c r="M88" s="12"/>
      <c r="N88" s="12"/>
      <c r="O88" s="12"/>
      <c r="P88" s="92"/>
      <c r="Q88" s="93"/>
      <c r="R88" s="93"/>
      <c r="S88" s="93"/>
      <c r="T88" s="93"/>
      <c r="U88" s="93"/>
      <c r="V88" s="93"/>
      <c r="W88" s="93"/>
      <c r="X88" s="93"/>
      <c r="Y88" s="93"/>
      <c r="AA88" s="93"/>
    </row>
    <row r="89" spans="3:27" x14ac:dyDescent="0.2">
      <c r="C89"/>
      <c r="D89"/>
      <c r="E89"/>
      <c r="F89" s="73"/>
      <c r="G89"/>
      <c r="J89"/>
      <c r="K89"/>
      <c r="L89" s="11"/>
      <c r="M89" s="12"/>
      <c r="N89" s="12"/>
      <c r="O89" s="12"/>
      <c r="P89" s="92"/>
      <c r="Q89" s="93"/>
      <c r="R89" s="93"/>
      <c r="S89" s="93"/>
      <c r="T89" s="93"/>
      <c r="U89" s="93"/>
      <c r="V89" s="93"/>
      <c r="W89" s="93"/>
      <c r="X89" s="93"/>
      <c r="Y89" s="93"/>
      <c r="AA89" s="93"/>
    </row>
    <row r="90" spans="3:27" x14ac:dyDescent="0.2">
      <c r="C90"/>
      <c r="D90"/>
      <c r="E90"/>
      <c r="F90" s="73"/>
      <c r="G90"/>
      <c r="J90"/>
      <c r="K90"/>
      <c r="L90" s="11"/>
      <c r="M90" s="12"/>
      <c r="N90" s="12"/>
      <c r="O90" s="12"/>
      <c r="P90" s="92"/>
      <c r="Q90" s="93"/>
      <c r="R90" s="93"/>
      <c r="S90" s="93"/>
      <c r="T90" s="93"/>
      <c r="U90" s="93"/>
      <c r="V90" s="93"/>
      <c r="W90" s="93"/>
      <c r="X90" s="93"/>
      <c r="Y90" s="93"/>
      <c r="AA90" s="93"/>
    </row>
    <row r="91" spans="3:27" x14ac:dyDescent="0.2">
      <c r="C91"/>
      <c r="D91"/>
      <c r="E91"/>
      <c r="F91" s="73"/>
      <c r="G91"/>
      <c r="J91"/>
      <c r="K91"/>
      <c r="L91" s="11"/>
      <c r="M91" s="12"/>
      <c r="N91" s="12"/>
      <c r="O91" s="12"/>
      <c r="P91" s="92"/>
      <c r="Q91" s="93"/>
      <c r="R91" s="93"/>
      <c r="S91" s="93"/>
      <c r="T91" s="93"/>
      <c r="U91" s="93"/>
      <c r="V91" s="93"/>
      <c r="W91" s="93"/>
      <c r="X91" s="93"/>
      <c r="Y91" s="93"/>
      <c r="AA91" s="93"/>
    </row>
    <row r="92" spans="3:27" x14ac:dyDescent="0.2">
      <c r="C92"/>
      <c r="D92"/>
      <c r="E92"/>
      <c r="F92" s="73"/>
      <c r="G92"/>
      <c r="J92"/>
      <c r="K92"/>
      <c r="L92" s="11"/>
      <c r="M92" s="12"/>
      <c r="N92" s="12"/>
      <c r="O92" s="12"/>
      <c r="P92" s="92"/>
      <c r="Q92" s="93"/>
      <c r="R92" s="93"/>
      <c r="S92" s="93"/>
      <c r="T92" s="93"/>
      <c r="U92" s="93"/>
      <c r="V92" s="93"/>
      <c r="W92" s="93"/>
      <c r="X92" s="93"/>
      <c r="Y92" s="93"/>
      <c r="AA92" s="93"/>
    </row>
    <row r="93" spans="3:27" x14ac:dyDescent="0.2">
      <c r="C93"/>
      <c r="D93"/>
      <c r="E93"/>
      <c r="F93" s="73"/>
      <c r="G93"/>
      <c r="J93"/>
      <c r="K93"/>
      <c r="L93" s="11"/>
      <c r="M93" s="12"/>
      <c r="N93" s="12"/>
      <c r="O93" s="12"/>
      <c r="P93" s="92"/>
      <c r="Q93" s="93"/>
      <c r="R93" s="93"/>
      <c r="S93" s="93"/>
      <c r="T93" s="93"/>
      <c r="U93" s="93"/>
      <c r="V93" s="93"/>
      <c r="W93" s="93"/>
      <c r="X93" s="93"/>
      <c r="Y93" s="93"/>
      <c r="AA93" s="93"/>
    </row>
    <row r="94" spans="3:27" x14ac:dyDescent="0.2">
      <c r="C94"/>
      <c r="D94"/>
      <c r="E94"/>
      <c r="F94" s="73"/>
      <c r="G94"/>
      <c r="J94"/>
      <c r="K94"/>
      <c r="L94" s="11"/>
      <c r="M94" s="12"/>
      <c r="N94" s="12"/>
      <c r="O94" s="12"/>
      <c r="P94" s="92"/>
      <c r="Q94" s="93"/>
      <c r="R94" s="93"/>
      <c r="S94" s="93"/>
      <c r="T94" s="93"/>
      <c r="U94" s="93"/>
      <c r="V94" s="93"/>
      <c r="W94" s="93"/>
      <c r="X94" s="93"/>
      <c r="Y94" s="93"/>
      <c r="AA94" s="93"/>
    </row>
    <row r="95" spans="3:27" x14ac:dyDescent="0.2">
      <c r="C95"/>
      <c r="D95"/>
      <c r="E95"/>
      <c r="F95" s="73"/>
      <c r="G95"/>
      <c r="J95"/>
      <c r="K95"/>
      <c r="L95" s="11"/>
      <c r="M95" s="12"/>
      <c r="N95" s="12"/>
      <c r="O95" s="12"/>
      <c r="P95" s="92"/>
      <c r="Q95" s="93"/>
      <c r="R95" s="93"/>
      <c r="S95" s="93"/>
      <c r="T95" s="93"/>
      <c r="U95" s="93"/>
      <c r="V95" s="93"/>
      <c r="W95" s="93"/>
      <c r="X95" s="93"/>
      <c r="Y95" s="93"/>
      <c r="AA95" s="93"/>
    </row>
    <row r="96" spans="3:27" x14ac:dyDescent="0.2">
      <c r="C96"/>
      <c r="D96"/>
      <c r="E96"/>
      <c r="F96" s="73"/>
      <c r="G96"/>
      <c r="J96"/>
      <c r="K96"/>
      <c r="L96" s="11"/>
      <c r="M96" s="12"/>
      <c r="N96" s="12"/>
      <c r="O96" s="12"/>
      <c r="P96" s="92"/>
      <c r="Q96" s="93"/>
      <c r="R96" s="93"/>
      <c r="S96" s="93"/>
      <c r="T96" s="93"/>
      <c r="U96" s="93"/>
      <c r="V96" s="93"/>
      <c r="W96" s="93"/>
      <c r="X96" s="93"/>
      <c r="Y96" s="93"/>
      <c r="AA96" s="93"/>
    </row>
    <row r="97" spans="3:27" x14ac:dyDescent="0.2">
      <c r="C97"/>
      <c r="D97"/>
      <c r="E97"/>
      <c r="F97" s="73"/>
      <c r="G97"/>
      <c r="J97"/>
      <c r="K97"/>
      <c r="L97" s="11"/>
      <c r="M97" s="12"/>
      <c r="N97" s="12"/>
      <c r="O97" s="12"/>
      <c r="P97" s="92"/>
      <c r="Q97" s="93"/>
      <c r="R97" s="93"/>
      <c r="S97" s="93"/>
      <c r="T97" s="93"/>
      <c r="U97" s="93"/>
      <c r="V97" s="93"/>
      <c r="W97" s="93"/>
      <c r="X97" s="93"/>
      <c r="Y97" s="93"/>
      <c r="AA97" s="93"/>
    </row>
    <row r="98" spans="3:27" x14ac:dyDescent="0.2">
      <c r="C98"/>
      <c r="D98"/>
      <c r="E98"/>
      <c r="F98" s="73"/>
      <c r="G98"/>
      <c r="J98"/>
      <c r="K98"/>
      <c r="L98" s="11"/>
      <c r="M98" s="12"/>
      <c r="N98" s="12"/>
      <c r="O98" s="12"/>
      <c r="P98" s="92"/>
      <c r="Q98" s="93"/>
      <c r="R98" s="93"/>
      <c r="S98" s="93"/>
      <c r="T98" s="93"/>
      <c r="U98" s="93"/>
      <c r="V98" s="93"/>
      <c r="W98" s="93"/>
      <c r="X98" s="93"/>
      <c r="Y98" s="93"/>
      <c r="AA98" s="93"/>
    </row>
    <row r="99" spans="3:27" x14ac:dyDescent="0.2">
      <c r="C99"/>
      <c r="D99"/>
      <c r="E99"/>
      <c r="F99" s="73"/>
      <c r="G99"/>
      <c r="J99"/>
      <c r="K99"/>
      <c r="L99" s="11"/>
      <c r="M99" s="12"/>
      <c r="N99" s="12"/>
      <c r="O99" s="12"/>
      <c r="P99" s="92"/>
      <c r="Q99" s="93"/>
      <c r="R99" s="93"/>
      <c r="S99" s="93"/>
      <c r="T99" s="93"/>
      <c r="U99" s="93"/>
      <c r="V99" s="93"/>
      <c r="W99" s="93"/>
      <c r="X99" s="93"/>
      <c r="Y99" s="93"/>
      <c r="AA99" s="93"/>
    </row>
    <row r="100" spans="3:27" x14ac:dyDescent="0.2">
      <c r="C100"/>
      <c r="D100"/>
      <c r="E100"/>
      <c r="F100" s="73"/>
      <c r="G100"/>
      <c r="J100"/>
      <c r="K100"/>
      <c r="L100" s="11"/>
      <c r="M100" s="12"/>
      <c r="N100" s="12"/>
      <c r="O100" s="12"/>
      <c r="P100" s="92"/>
      <c r="Q100" s="93"/>
      <c r="R100" s="93"/>
      <c r="S100" s="93"/>
      <c r="T100" s="93"/>
      <c r="U100" s="93"/>
      <c r="V100" s="93"/>
      <c r="W100" s="93"/>
      <c r="X100" s="93"/>
      <c r="Y100" s="93"/>
      <c r="AA100" s="93"/>
    </row>
    <row r="101" spans="3:27" x14ac:dyDescent="0.2">
      <c r="C101"/>
      <c r="D101"/>
      <c r="E101"/>
      <c r="F101" s="73"/>
      <c r="G101"/>
      <c r="J101"/>
      <c r="K101"/>
      <c r="L101" s="11"/>
      <c r="M101" s="12"/>
      <c r="N101" s="12"/>
      <c r="O101" s="12"/>
      <c r="P101" s="92"/>
      <c r="Q101" s="93"/>
      <c r="R101" s="93"/>
      <c r="S101" s="93"/>
      <c r="T101" s="93"/>
      <c r="U101" s="93"/>
      <c r="V101" s="93"/>
      <c r="W101" s="93"/>
      <c r="X101" s="93"/>
      <c r="Y101" s="93"/>
      <c r="AA101" s="93"/>
    </row>
    <row r="102" spans="3:27" x14ac:dyDescent="0.2">
      <c r="C102"/>
      <c r="D102"/>
      <c r="E102"/>
      <c r="F102" s="73"/>
      <c r="G102"/>
      <c r="J102"/>
      <c r="K102"/>
      <c r="L102" s="11"/>
      <c r="M102" s="12"/>
      <c r="N102" s="12"/>
      <c r="O102" s="12"/>
      <c r="P102" s="92"/>
      <c r="Q102" s="93"/>
      <c r="R102" s="93"/>
      <c r="S102" s="93"/>
      <c r="T102" s="93"/>
      <c r="U102" s="93"/>
      <c r="V102" s="93"/>
      <c r="W102" s="93"/>
      <c r="X102" s="93"/>
      <c r="Y102" s="93"/>
      <c r="AA102" s="93"/>
    </row>
    <row r="103" spans="3:27" x14ac:dyDescent="0.2">
      <c r="C103"/>
      <c r="D103"/>
      <c r="E103"/>
      <c r="F103" s="73"/>
      <c r="G103"/>
      <c r="J103"/>
      <c r="K103"/>
      <c r="L103" s="11"/>
      <c r="M103" s="12"/>
      <c r="N103" s="12"/>
      <c r="O103" s="12"/>
      <c r="P103" s="92"/>
      <c r="Q103" s="93"/>
      <c r="R103" s="93"/>
      <c r="S103" s="93"/>
      <c r="T103" s="93"/>
      <c r="U103" s="93"/>
      <c r="V103" s="93"/>
      <c r="W103" s="93"/>
      <c r="X103" s="93"/>
      <c r="Y103" s="93"/>
      <c r="AA103" s="93"/>
    </row>
    <row r="104" spans="3:27" x14ac:dyDescent="0.2">
      <c r="C104"/>
      <c r="D104"/>
      <c r="E104"/>
      <c r="F104" s="73"/>
      <c r="G104"/>
      <c r="J104"/>
      <c r="K104"/>
      <c r="L104" s="11"/>
      <c r="M104" s="12"/>
      <c r="N104" s="12"/>
      <c r="O104" s="12"/>
      <c r="P104" s="92"/>
      <c r="Q104" s="93"/>
      <c r="R104" s="93"/>
      <c r="S104" s="93"/>
      <c r="T104" s="93"/>
      <c r="U104" s="93"/>
      <c r="V104" s="93"/>
      <c r="W104" s="93"/>
      <c r="X104" s="93"/>
      <c r="Y104" s="93"/>
      <c r="AA104" s="93"/>
    </row>
    <row r="105" spans="3:27" x14ac:dyDescent="0.2">
      <c r="C105"/>
      <c r="D105"/>
      <c r="E105"/>
      <c r="F105" s="73"/>
      <c r="G105"/>
      <c r="J105"/>
      <c r="K105"/>
      <c r="L105" s="11"/>
      <c r="M105" s="12"/>
      <c r="N105" s="12"/>
      <c r="O105" s="12"/>
      <c r="P105" s="92"/>
      <c r="Q105" s="93"/>
      <c r="R105" s="93"/>
      <c r="S105" s="93"/>
      <c r="T105" s="93"/>
      <c r="U105" s="93"/>
      <c r="V105" s="93"/>
      <c r="W105" s="93"/>
      <c r="X105" s="93"/>
      <c r="Y105" s="93"/>
      <c r="AA105" s="93"/>
    </row>
    <row r="106" spans="3:27" x14ac:dyDescent="0.2">
      <c r="C106"/>
      <c r="D106"/>
      <c r="E106"/>
      <c r="F106" s="73"/>
      <c r="G106"/>
      <c r="J106"/>
      <c r="K106"/>
      <c r="L106" s="11"/>
      <c r="M106" s="12"/>
      <c r="N106" s="12"/>
      <c r="O106" s="12"/>
      <c r="P106" s="92"/>
      <c r="Q106" s="93"/>
      <c r="R106" s="93"/>
      <c r="S106" s="93"/>
      <c r="T106" s="93"/>
      <c r="U106" s="93"/>
      <c r="V106" s="93"/>
      <c r="W106" s="93"/>
      <c r="X106" s="93"/>
      <c r="Y106" s="93"/>
      <c r="AA106" s="93"/>
    </row>
    <row r="107" spans="3:27" x14ac:dyDescent="0.2">
      <c r="C107"/>
      <c r="D107"/>
      <c r="E107"/>
      <c r="F107" s="73"/>
      <c r="G107"/>
      <c r="J107"/>
      <c r="K107"/>
      <c r="L107" s="11"/>
      <c r="M107" s="12"/>
      <c r="N107" s="12"/>
      <c r="O107" s="12"/>
      <c r="P107" s="92"/>
      <c r="Q107" s="93"/>
      <c r="R107" s="93"/>
      <c r="S107" s="93"/>
      <c r="T107" s="93"/>
      <c r="U107" s="93"/>
      <c r="V107" s="93"/>
      <c r="W107" s="93"/>
      <c r="X107" s="93"/>
      <c r="Y107" s="93"/>
      <c r="AA107" s="93"/>
    </row>
    <row r="108" spans="3:27" x14ac:dyDescent="0.2">
      <c r="C108"/>
      <c r="D108"/>
      <c r="E108"/>
      <c r="F108" s="73"/>
      <c r="G108"/>
      <c r="J108"/>
      <c r="K108"/>
      <c r="L108" s="11"/>
      <c r="M108" s="12"/>
      <c r="N108" s="12"/>
      <c r="O108" s="12"/>
      <c r="P108" s="92"/>
      <c r="Q108" s="93"/>
      <c r="R108" s="93"/>
      <c r="S108" s="93"/>
      <c r="T108" s="93"/>
      <c r="U108" s="93"/>
      <c r="V108" s="93"/>
      <c r="W108" s="93"/>
      <c r="X108" s="93"/>
      <c r="Y108" s="93"/>
      <c r="AA108" s="93"/>
    </row>
    <row r="109" spans="3:27" x14ac:dyDescent="0.2">
      <c r="C109"/>
      <c r="D109"/>
      <c r="E109"/>
      <c r="F109" s="73"/>
      <c r="G109"/>
      <c r="J109"/>
      <c r="K109"/>
      <c r="L109" s="11"/>
      <c r="M109" s="12"/>
      <c r="N109" s="12"/>
      <c r="O109" s="12"/>
      <c r="P109" s="92"/>
      <c r="Q109" s="93"/>
      <c r="R109" s="93"/>
      <c r="S109" s="93"/>
      <c r="T109" s="93"/>
      <c r="U109" s="93"/>
      <c r="V109" s="93"/>
      <c r="W109" s="93"/>
      <c r="X109" s="93"/>
      <c r="Y109" s="93"/>
      <c r="AA109" s="93"/>
    </row>
    <row r="110" spans="3:27" x14ac:dyDescent="0.2">
      <c r="C110"/>
      <c r="D110"/>
      <c r="E110"/>
      <c r="F110" s="73"/>
      <c r="G110"/>
      <c r="J110"/>
      <c r="K110"/>
      <c r="L110" s="11"/>
      <c r="M110" s="12"/>
      <c r="N110" s="12"/>
      <c r="O110" s="12"/>
      <c r="P110" s="92"/>
      <c r="Q110" s="93"/>
      <c r="R110" s="93"/>
      <c r="S110" s="93"/>
      <c r="T110" s="93"/>
      <c r="U110" s="93"/>
      <c r="V110" s="93"/>
      <c r="W110" s="93"/>
      <c r="X110" s="93"/>
      <c r="Y110" s="93"/>
      <c r="AA110" s="93"/>
    </row>
    <row r="111" spans="3:27" x14ac:dyDescent="0.2">
      <c r="C111"/>
      <c r="D111"/>
      <c r="E111"/>
      <c r="F111" s="73"/>
      <c r="G111"/>
      <c r="J111"/>
      <c r="K111"/>
      <c r="L111" s="11"/>
      <c r="M111" s="12"/>
      <c r="N111" s="12"/>
      <c r="O111" s="12"/>
      <c r="P111" s="92"/>
      <c r="Q111" s="93"/>
      <c r="R111" s="93"/>
      <c r="S111" s="93"/>
      <c r="T111" s="93"/>
      <c r="U111" s="93"/>
      <c r="V111" s="93"/>
      <c r="W111" s="93"/>
      <c r="X111" s="93"/>
      <c r="Y111" s="93"/>
      <c r="AA111" s="93"/>
    </row>
    <row r="112" spans="3:27" x14ac:dyDescent="0.2">
      <c r="C112"/>
      <c r="D112"/>
      <c r="E112"/>
      <c r="F112" s="73"/>
      <c r="G112"/>
      <c r="J112"/>
      <c r="K112"/>
      <c r="L112" s="11"/>
      <c r="M112" s="12"/>
      <c r="N112" s="12"/>
      <c r="O112" s="12"/>
      <c r="P112" s="92"/>
      <c r="Q112" s="93"/>
      <c r="R112" s="93"/>
      <c r="S112" s="93"/>
      <c r="T112" s="93"/>
      <c r="U112" s="93"/>
      <c r="V112" s="93"/>
      <c r="W112" s="93"/>
      <c r="X112" s="93"/>
      <c r="Y112" s="93"/>
      <c r="AA112" s="93"/>
    </row>
    <row r="113" spans="3:27" x14ac:dyDescent="0.2">
      <c r="C113"/>
      <c r="D113"/>
      <c r="E113"/>
      <c r="F113" s="73"/>
      <c r="G113"/>
      <c r="J113"/>
      <c r="K113"/>
      <c r="L113" s="11"/>
      <c r="M113" s="12"/>
      <c r="N113" s="12"/>
      <c r="O113" s="12"/>
      <c r="P113" s="92"/>
      <c r="Q113" s="93"/>
      <c r="R113" s="93"/>
      <c r="S113" s="93"/>
      <c r="T113" s="93"/>
      <c r="U113" s="93"/>
      <c r="V113" s="93"/>
      <c r="W113" s="93"/>
      <c r="X113" s="93"/>
      <c r="Y113" s="93"/>
      <c r="AA113" s="93"/>
    </row>
    <row r="114" spans="3:27" x14ac:dyDescent="0.2">
      <c r="C114"/>
      <c r="D114"/>
      <c r="E114"/>
      <c r="F114" s="73"/>
      <c r="G114"/>
      <c r="J114"/>
      <c r="K114"/>
      <c r="L114" s="11"/>
      <c r="M114" s="12"/>
      <c r="N114" s="12"/>
      <c r="O114" s="12"/>
      <c r="P114" s="92"/>
      <c r="Q114" s="93"/>
      <c r="R114" s="93"/>
      <c r="S114" s="93"/>
      <c r="T114" s="93"/>
      <c r="U114" s="93"/>
      <c r="V114" s="93"/>
      <c r="W114" s="93"/>
      <c r="X114" s="93"/>
      <c r="Y114" s="93"/>
      <c r="AA114" s="93"/>
    </row>
    <row r="115" spans="3:27" x14ac:dyDescent="0.2">
      <c r="C115"/>
      <c r="D115"/>
      <c r="E115"/>
      <c r="F115" s="73"/>
      <c r="G115"/>
      <c r="J115"/>
      <c r="K115"/>
      <c r="L115" s="11"/>
      <c r="M115" s="12"/>
      <c r="N115" s="12"/>
      <c r="O115" s="12"/>
      <c r="P115" s="92"/>
      <c r="Q115" s="93"/>
      <c r="R115" s="93"/>
      <c r="S115" s="93"/>
      <c r="T115" s="93"/>
      <c r="U115" s="93"/>
      <c r="V115" s="93"/>
      <c r="W115" s="93"/>
      <c r="X115" s="93"/>
      <c r="Y115" s="93"/>
      <c r="AA115" s="93"/>
    </row>
    <row r="116" spans="3:27" x14ac:dyDescent="0.2">
      <c r="C116"/>
      <c r="D116"/>
      <c r="E116"/>
      <c r="F116" s="73"/>
      <c r="G116"/>
      <c r="J116"/>
      <c r="K116"/>
      <c r="L116" s="11"/>
      <c r="M116" s="12"/>
      <c r="N116" s="12"/>
      <c r="O116" s="12"/>
      <c r="P116" s="92"/>
      <c r="Q116" s="93"/>
      <c r="R116" s="93"/>
      <c r="S116" s="93"/>
      <c r="T116" s="93"/>
      <c r="U116" s="93"/>
      <c r="V116" s="93"/>
      <c r="W116" s="93"/>
      <c r="X116" s="93"/>
      <c r="Y116" s="93"/>
      <c r="AA116" s="93"/>
    </row>
    <row r="117" spans="3:27" x14ac:dyDescent="0.2">
      <c r="C117"/>
      <c r="D117"/>
      <c r="E117"/>
      <c r="F117" s="73"/>
      <c r="G117"/>
      <c r="J117"/>
      <c r="K117"/>
      <c r="L117" s="11"/>
      <c r="M117" s="12"/>
      <c r="N117" s="12"/>
      <c r="O117" s="12"/>
      <c r="P117" s="92"/>
      <c r="Q117" s="93"/>
      <c r="R117" s="93"/>
      <c r="S117" s="93"/>
      <c r="T117" s="93"/>
      <c r="U117" s="93"/>
      <c r="V117" s="93"/>
      <c r="W117" s="93"/>
      <c r="X117" s="93"/>
      <c r="Y117" s="93"/>
      <c r="AA117" s="93"/>
    </row>
    <row r="118" spans="3:27" x14ac:dyDescent="0.2">
      <c r="C118"/>
      <c r="D118"/>
      <c r="E118"/>
      <c r="F118" s="73"/>
      <c r="G118"/>
      <c r="J118"/>
      <c r="K118"/>
      <c r="L118" s="11"/>
      <c r="M118" s="12"/>
      <c r="N118" s="12"/>
      <c r="O118" s="12"/>
      <c r="P118" s="92"/>
      <c r="Q118" s="93"/>
      <c r="R118" s="93"/>
      <c r="S118" s="93"/>
      <c r="T118" s="93"/>
      <c r="U118" s="93"/>
      <c r="V118" s="93"/>
      <c r="W118" s="93"/>
      <c r="X118" s="93"/>
      <c r="Y118" s="93"/>
      <c r="AA118" s="93"/>
    </row>
    <row r="119" spans="3:27" x14ac:dyDescent="0.2">
      <c r="C119"/>
      <c r="D119"/>
      <c r="E119"/>
      <c r="F119" s="73"/>
      <c r="G119"/>
      <c r="J119"/>
      <c r="K119"/>
      <c r="L119" s="11"/>
      <c r="M119" s="12"/>
      <c r="N119" s="12"/>
      <c r="O119" s="12"/>
      <c r="P119" s="92"/>
      <c r="Q119" s="93"/>
      <c r="R119" s="93"/>
      <c r="S119" s="93"/>
      <c r="T119" s="93"/>
      <c r="U119" s="93"/>
      <c r="V119" s="93"/>
      <c r="W119" s="93"/>
      <c r="X119" s="93"/>
      <c r="Y119" s="93"/>
      <c r="AA119" s="93"/>
    </row>
    <row r="120" spans="3:27" x14ac:dyDescent="0.2">
      <c r="C120"/>
      <c r="D120"/>
      <c r="E120"/>
      <c r="F120" s="73"/>
      <c r="G120"/>
      <c r="J120"/>
      <c r="K120"/>
      <c r="L120" s="11"/>
      <c r="M120" s="12"/>
      <c r="N120" s="12"/>
      <c r="O120" s="12"/>
      <c r="P120" s="92"/>
      <c r="Q120" s="93"/>
      <c r="R120" s="93"/>
      <c r="S120" s="93"/>
      <c r="T120" s="93"/>
      <c r="U120" s="93"/>
      <c r="V120" s="93"/>
      <c r="W120" s="93"/>
      <c r="X120" s="93"/>
      <c r="Y120" s="93"/>
      <c r="AA120" s="93"/>
    </row>
    <row r="121" spans="3:27" x14ac:dyDescent="0.2">
      <c r="C121"/>
      <c r="D121"/>
      <c r="E121"/>
      <c r="F121" s="73"/>
      <c r="G121"/>
      <c r="J121"/>
      <c r="K121"/>
      <c r="L121" s="11"/>
      <c r="M121" s="12"/>
      <c r="N121" s="12"/>
      <c r="O121" s="12"/>
      <c r="P121" s="92"/>
      <c r="Q121" s="93"/>
      <c r="R121" s="93"/>
      <c r="S121" s="93"/>
      <c r="T121" s="93"/>
      <c r="U121" s="93"/>
      <c r="V121" s="93"/>
      <c r="W121" s="93"/>
      <c r="X121" s="93"/>
      <c r="Y121" s="93"/>
      <c r="AA121" s="93"/>
    </row>
    <row r="122" spans="3:27" x14ac:dyDescent="0.2">
      <c r="C122"/>
      <c r="D122"/>
      <c r="E122"/>
      <c r="F122" s="73"/>
      <c r="G122"/>
      <c r="J122"/>
      <c r="K122"/>
      <c r="L122" s="11"/>
      <c r="M122" s="12"/>
      <c r="N122" s="12"/>
      <c r="O122" s="12"/>
      <c r="P122" s="92"/>
      <c r="Q122" s="93"/>
      <c r="R122" s="93"/>
      <c r="S122" s="93"/>
      <c r="T122" s="93"/>
      <c r="U122" s="93"/>
      <c r="V122" s="93"/>
      <c r="W122" s="93"/>
      <c r="X122" s="93"/>
      <c r="Y122" s="93"/>
      <c r="AA122" s="93"/>
    </row>
    <row r="123" spans="3:27" x14ac:dyDescent="0.2">
      <c r="C123"/>
      <c r="D123"/>
      <c r="E123"/>
      <c r="F123" s="73"/>
      <c r="G123"/>
      <c r="J123"/>
      <c r="K123"/>
      <c r="L123" s="11"/>
      <c r="M123" s="12"/>
      <c r="N123" s="12"/>
      <c r="O123" s="12"/>
      <c r="P123" s="92"/>
      <c r="Q123" s="93"/>
      <c r="R123" s="93"/>
      <c r="S123" s="93"/>
      <c r="T123" s="93"/>
      <c r="U123" s="93"/>
      <c r="V123" s="93"/>
      <c r="W123" s="93"/>
      <c r="X123" s="93"/>
      <c r="Y123" s="93"/>
      <c r="AA123" s="93"/>
    </row>
    <row r="124" spans="3:27" x14ac:dyDescent="0.2">
      <c r="C124"/>
      <c r="D124"/>
      <c r="E124"/>
      <c r="F124" s="73"/>
      <c r="G124"/>
      <c r="J124"/>
      <c r="K124"/>
      <c r="L124" s="11"/>
      <c r="M124" s="12"/>
      <c r="N124" s="12"/>
      <c r="O124" s="12"/>
      <c r="P124" s="92"/>
      <c r="Q124" s="93"/>
      <c r="R124" s="93"/>
      <c r="S124" s="93"/>
      <c r="T124" s="93"/>
      <c r="U124" s="93"/>
      <c r="V124" s="93"/>
      <c r="W124" s="93"/>
      <c r="X124" s="93"/>
      <c r="Y124" s="93"/>
      <c r="AA124" s="93"/>
    </row>
    <row r="125" spans="3:27" x14ac:dyDescent="0.2">
      <c r="C125"/>
      <c r="D125"/>
      <c r="E125"/>
      <c r="F125" s="73"/>
      <c r="G125"/>
      <c r="J125"/>
      <c r="K125"/>
      <c r="L125" s="11"/>
      <c r="M125" s="12"/>
      <c r="N125" s="12"/>
      <c r="O125" s="12"/>
      <c r="P125" s="92"/>
      <c r="Q125" s="93"/>
      <c r="R125" s="93"/>
      <c r="S125" s="93"/>
      <c r="T125" s="93"/>
      <c r="U125" s="93"/>
      <c r="V125" s="93"/>
      <c r="W125" s="93"/>
      <c r="X125" s="93"/>
      <c r="Y125" s="93"/>
      <c r="AA125" s="93"/>
    </row>
    <row r="126" spans="3:27" x14ac:dyDescent="0.2">
      <c r="C126"/>
      <c r="D126"/>
      <c r="E126"/>
      <c r="F126" s="73"/>
      <c r="G126"/>
      <c r="J126"/>
      <c r="K126"/>
      <c r="L126" s="11"/>
      <c r="M126" s="12"/>
      <c r="N126" s="12"/>
      <c r="O126" s="12"/>
      <c r="P126" s="92"/>
      <c r="Q126" s="93"/>
      <c r="R126" s="93"/>
      <c r="S126" s="93"/>
      <c r="T126" s="93"/>
      <c r="U126" s="93"/>
      <c r="V126" s="93"/>
      <c r="W126" s="93"/>
      <c r="X126" s="93"/>
      <c r="Y126" s="93"/>
      <c r="AA126" s="93"/>
    </row>
    <row r="127" spans="3:27" x14ac:dyDescent="0.2">
      <c r="C127"/>
      <c r="D127"/>
      <c r="E127"/>
      <c r="F127" s="73"/>
      <c r="G127"/>
      <c r="J127"/>
      <c r="K127"/>
      <c r="L127" s="11"/>
      <c r="M127" s="12"/>
      <c r="N127" s="12"/>
      <c r="O127" s="12"/>
      <c r="P127" s="92"/>
      <c r="Q127" s="93"/>
      <c r="R127" s="93"/>
      <c r="S127" s="93"/>
      <c r="T127" s="93"/>
      <c r="U127" s="93"/>
      <c r="V127" s="93"/>
      <c r="W127" s="93"/>
      <c r="X127" s="93"/>
      <c r="Y127" s="93"/>
      <c r="AA127" s="93"/>
    </row>
    <row r="128" spans="3:27" x14ac:dyDescent="0.2">
      <c r="C128"/>
      <c r="D128"/>
      <c r="E128"/>
      <c r="F128" s="73"/>
      <c r="G128"/>
      <c r="J128"/>
      <c r="K128"/>
      <c r="L128" s="11"/>
      <c r="M128" s="12"/>
      <c r="N128" s="12"/>
      <c r="O128" s="12"/>
      <c r="P128" s="92"/>
      <c r="Q128" s="93"/>
      <c r="R128" s="93"/>
      <c r="S128" s="93"/>
      <c r="T128" s="93"/>
      <c r="U128" s="93"/>
      <c r="V128" s="93"/>
      <c r="W128" s="93"/>
      <c r="X128" s="93"/>
      <c r="Y128" s="93"/>
      <c r="AA128" s="93"/>
    </row>
    <row r="129" spans="3:27" x14ac:dyDescent="0.2">
      <c r="C129"/>
      <c r="D129"/>
      <c r="E129"/>
      <c r="F129" s="73"/>
      <c r="G129"/>
      <c r="J129"/>
      <c r="K129"/>
      <c r="L129" s="11"/>
      <c r="M129" s="12"/>
      <c r="N129" s="12"/>
      <c r="O129" s="12"/>
      <c r="P129" s="92"/>
      <c r="Q129" s="93"/>
      <c r="R129" s="93"/>
      <c r="S129" s="93"/>
      <c r="T129" s="93"/>
      <c r="U129" s="93"/>
      <c r="V129" s="93"/>
      <c r="W129" s="93"/>
      <c r="X129" s="93"/>
      <c r="Y129" s="93"/>
      <c r="AA129" s="93"/>
    </row>
    <row r="130" spans="3:27" x14ac:dyDescent="0.2">
      <c r="C130"/>
      <c r="D130"/>
      <c r="E130"/>
      <c r="F130" s="73"/>
      <c r="G130"/>
      <c r="J130"/>
      <c r="K130"/>
      <c r="L130" s="11"/>
      <c r="M130" s="12"/>
      <c r="N130" s="12"/>
      <c r="O130" s="12"/>
      <c r="P130" s="92"/>
      <c r="Q130" s="93"/>
      <c r="R130" s="93"/>
      <c r="S130" s="93"/>
      <c r="T130" s="93"/>
      <c r="U130" s="93"/>
      <c r="V130" s="93"/>
      <c r="W130" s="93"/>
      <c r="X130" s="93"/>
      <c r="Y130" s="93"/>
      <c r="AA130" s="93"/>
    </row>
    <row r="131" spans="3:27" x14ac:dyDescent="0.2">
      <c r="C131"/>
      <c r="D131"/>
      <c r="E131"/>
      <c r="F131" s="73"/>
      <c r="G131"/>
      <c r="J131"/>
      <c r="K131"/>
      <c r="L131" s="11"/>
      <c r="M131" s="12"/>
      <c r="N131" s="12"/>
      <c r="O131" s="12"/>
      <c r="P131" s="92"/>
      <c r="Q131" s="93"/>
      <c r="R131" s="93"/>
      <c r="S131" s="93"/>
      <c r="T131" s="93"/>
      <c r="U131" s="93"/>
      <c r="V131" s="93"/>
      <c r="W131" s="93"/>
      <c r="X131" s="93"/>
      <c r="Y131" s="93"/>
      <c r="AA131" s="93"/>
    </row>
    <row r="132" spans="3:27" x14ac:dyDescent="0.2">
      <c r="C132"/>
      <c r="D132"/>
      <c r="E132"/>
      <c r="F132" s="73"/>
      <c r="G132"/>
      <c r="J132"/>
      <c r="K132"/>
      <c r="L132" s="11"/>
      <c r="M132" s="12"/>
      <c r="N132" s="12"/>
      <c r="O132" s="12"/>
      <c r="P132" s="92"/>
      <c r="Q132" s="93"/>
      <c r="R132" s="93"/>
      <c r="S132" s="93"/>
      <c r="T132" s="93"/>
      <c r="U132" s="93"/>
      <c r="V132" s="93"/>
      <c r="W132" s="93"/>
      <c r="X132" s="93"/>
      <c r="Y132" s="93"/>
      <c r="AA132" s="93"/>
    </row>
    <row r="133" spans="3:27" x14ac:dyDescent="0.2">
      <c r="C133"/>
      <c r="D133"/>
      <c r="E133"/>
      <c r="F133" s="73"/>
      <c r="G133"/>
      <c r="J133"/>
      <c r="K133"/>
      <c r="L133" s="11"/>
      <c r="M133" s="12"/>
      <c r="N133" s="12"/>
      <c r="O133" s="12"/>
      <c r="P133" s="92"/>
      <c r="Q133" s="93"/>
      <c r="R133" s="93"/>
      <c r="S133" s="93"/>
      <c r="T133" s="93"/>
      <c r="U133" s="93"/>
      <c r="V133" s="93"/>
      <c r="W133" s="93"/>
      <c r="X133" s="93"/>
      <c r="Y133" s="93"/>
      <c r="AA133" s="93"/>
    </row>
    <row r="134" spans="3:27" x14ac:dyDescent="0.2">
      <c r="C134"/>
      <c r="D134"/>
      <c r="E134"/>
      <c r="F134" s="73"/>
      <c r="G134"/>
      <c r="J134"/>
      <c r="K134"/>
      <c r="L134" s="11"/>
      <c r="M134" s="12"/>
      <c r="N134" s="12"/>
      <c r="O134" s="12"/>
      <c r="P134" s="92"/>
      <c r="Q134" s="93"/>
      <c r="R134" s="93"/>
      <c r="S134" s="93"/>
      <c r="T134" s="93"/>
      <c r="U134" s="93"/>
      <c r="V134" s="93"/>
      <c r="W134" s="93"/>
      <c r="X134" s="93"/>
      <c r="Y134" s="93"/>
      <c r="AA134" s="93"/>
    </row>
    <row r="135" spans="3:27" x14ac:dyDescent="0.2">
      <c r="C135"/>
      <c r="D135"/>
      <c r="E135"/>
      <c r="F135" s="73"/>
      <c r="G135"/>
      <c r="J135"/>
      <c r="K135"/>
      <c r="L135" s="11"/>
      <c r="M135" s="12"/>
      <c r="N135" s="12"/>
      <c r="O135" s="12"/>
      <c r="P135" s="92"/>
      <c r="Q135" s="93"/>
      <c r="R135" s="93"/>
      <c r="S135" s="93"/>
      <c r="T135" s="93"/>
      <c r="U135" s="93"/>
      <c r="V135" s="93"/>
      <c r="W135" s="93"/>
      <c r="X135" s="93"/>
      <c r="Y135" s="93"/>
      <c r="AA135" s="93"/>
    </row>
    <row r="136" spans="3:27" x14ac:dyDescent="0.2">
      <c r="C136"/>
      <c r="D136"/>
      <c r="E136"/>
      <c r="F136" s="73"/>
      <c r="G136"/>
      <c r="J136"/>
      <c r="K136"/>
      <c r="L136" s="11"/>
      <c r="M136" s="12"/>
      <c r="N136" s="12"/>
      <c r="O136" s="12"/>
      <c r="P136" s="92"/>
      <c r="Q136" s="93"/>
      <c r="R136" s="93"/>
      <c r="S136" s="93"/>
      <c r="T136" s="93"/>
      <c r="U136" s="93"/>
      <c r="V136" s="93"/>
      <c r="W136" s="93"/>
      <c r="X136" s="93"/>
      <c r="Y136" s="93"/>
      <c r="AA136" s="93"/>
    </row>
    <row r="137" spans="3:27" x14ac:dyDescent="0.2">
      <c r="C137"/>
      <c r="D137"/>
      <c r="E137"/>
      <c r="F137" s="73"/>
      <c r="G137"/>
      <c r="J137"/>
      <c r="K137"/>
      <c r="L137" s="11"/>
      <c r="M137" s="12"/>
      <c r="N137" s="12"/>
      <c r="O137" s="12"/>
      <c r="P137" s="92"/>
      <c r="Q137" s="93"/>
      <c r="R137" s="93"/>
      <c r="S137" s="93"/>
      <c r="T137" s="93"/>
      <c r="U137" s="93"/>
      <c r="V137" s="93"/>
      <c r="W137" s="93"/>
      <c r="X137" s="93"/>
      <c r="Y137" s="93"/>
      <c r="AA137" s="93"/>
    </row>
    <row r="138" spans="3:27" x14ac:dyDescent="0.2">
      <c r="C138"/>
      <c r="D138"/>
      <c r="E138"/>
      <c r="F138" s="73"/>
      <c r="G138"/>
      <c r="J138"/>
      <c r="K138"/>
      <c r="L138" s="11"/>
      <c r="M138" s="12"/>
      <c r="N138" s="12"/>
      <c r="O138" s="12"/>
      <c r="P138" s="92"/>
      <c r="Q138" s="93"/>
      <c r="R138" s="93"/>
      <c r="S138" s="93"/>
      <c r="T138" s="93"/>
      <c r="U138" s="93"/>
      <c r="V138" s="93"/>
      <c r="W138" s="93"/>
      <c r="X138" s="93"/>
      <c r="Y138" s="93"/>
      <c r="AA138" s="93"/>
    </row>
    <row r="139" spans="3:27" x14ac:dyDescent="0.2">
      <c r="C139"/>
      <c r="D139"/>
      <c r="E139"/>
      <c r="F139" s="73"/>
      <c r="G139"/>
      <c r="J139"/>
      <c r="K139"/>
      <c r="L139" s="11"/>
      <c r="M139" s="12"/>
      <c r="N139" s="12"/>
      <c r="O139" s="12"/>
      <c r="P139" s="92"/>
      <c r="Q139" s="93"/>
      <c r="R139" s="93"/>
      <c r="S139" s="93"/>
      <c r="T139" s="93"/>
      <c r="U139" s="93"/>
      <c r="V139" s="93"/>
      <c r="W139" s="93"/>
      <c r="X139" s="93"/>
      <c r="Y139" s="93"/>
      <c r="AA139" s="93"/>
    </row>
    <row r="140" spans="3:27" x14ac:dyDescent="0.2">
      <c r="C140"/>
      <c r="D140"/>
      <c r="E140"/>
      <c r="F140" s="73"/>
      <c r="G140"/>
      <c r="J140"/>
      <c r="K140"/>
      <c r="L140" s="11"/>
      <c r="M140" s="12"/>
      <c r="N140" s="12"/>
      <c r="O140" s="12"/>
      <c r="P140" s="92"/>
      <c r="Q140" s="93"/>
      <c r="R140" s="93"/>
      <c r="S140" s="93"/>
      <c r="T140" s="93"/>
      <c r="U140" s="93"/>
      <c r="V140" s="93"/>
      <c r="W140" s="93"/>
      <c r="X140" s="93"/>
      <c r="Y140" s="93"/>
      <c r="AA140" s="93"/>
    </row>
    <row r="141" spans="3:27" x14ac:dyDescent="0.2">
      <c r="C141"/>
      <c r="D141"/>
      <c r="E141"/>
      <c r="F141" s="73"/>
      <c r="G141"/>
      <c r="J141"/>
      <c r="K141"/>
      <c r="L141" s="11"/>
      <c r="M141" s="12"/>
      <c r="N141" s="12"/>
      <c r="O141" s="12"/>
      <c r="P141" s="92"/>
      <c r="Q141" s="93"/>
      <c r="R141" s="93"/>
      <c r="S141" s="93"/>
      <c r="T141" s="93"/>
      <c r="U141" s="93"/>
      <c r="V141" s="93"/>
      <c r="W141" s="93"/>
      <c r="X141" s="93"/>
      <c r="Y141" s="93"/>
      <c r="AA141" s="93"/>
    </row>
    <row r="142" spans="3:27" x14ac:dyDescent="0.2">
      <c r="C142"/>
      <c r="D142"/>
      <c r="E142"/>
      <c r="F142" s="73"/>
      <c r="G142"/>
      <c r="J142"/>
      <c r="K142"/>
      <c r="L142" s="11"/>
      <c r="M142" s="12"/>
      <c r="N142" s="12"/>
      <c r="O142" s="12"/>
      <c r="P142" s="92"/>
      <c r="Q142" s="93"/>
      <c r="R142" s="93"/>
      <c r="S142" s="93"/>
      <c r="T142" s="93"/>
      <c r="U142" s="93"/>
      <c r="V142" s="93"/>
      <c r="W142" s="93"/>
      <c r="X142" s="93"/>
      <c r="Y142" s="93"/>
      <c r="AA142" s="93"/>
    </row>
    <row r="143" spans="3:27" x14ac:dyDescent="0.2">
      <c r="C143"/>
      <c r="D143"/>
      <c r="E143"/>
      <c r="F143" s="73"/>
      <c r="G143"/>
      <c r="J143"/>
      <c r="K143"/>
      <c r="L143" s="11"/>
      <c r="M143" s="12"/>
      <c r="N143" s="12"/>
      <c r="O143" s="12"/>
      <c r="P143" s="92"/>
      <c r="Q143" s="93"/>
      <c r="R143" s="93"/>
      <c r="S143" s="93"/>
      <c r="T143" s="93"/>
      <c r="U143" s="93"/>
      <c r="V143" s="93"/>
      <c r="W143" s="93"/>
      <c r="X143" s="93"/>
      <c r="Y143" s="93"/>
      <c r="AA143" s="93"/>
    </row>
  </sheetData>
  <mergeCells count="32">
    <mergeCell ref="A2:A3"/>
    <mergeCell ref="B2:B3"/>
    <mergeCell ref="C2:C3"/>
    <mergeCell ref="D2:D3"/>
    <mergeCell ref="E2:E3"/>
    <mergeCell ref="E25:E28"/>
    <mergeCell ref="AA2:AD2"/>
    <mergeCell ref="C4:C8"/>
    <mergeCell ref="E4:E8"/>
    <mergeCell ref="C9:C12"/>
    <mergeCell ref="D9:D12"/>
    <mergeCell ref="E9:E12"/>
    <mergeCell ref="G2:J2"/>
    <mergeCell ref="L2:O2"/>
    <mergeCell ref="Q2:T2"/>
    <mergeCell ref="V2:Y2"/>
    <mergeCell ref="AF31:AF34"/>
    <mergeCell ref="AF39:AF41"/>
    <mergeCell ref="A1:AF1"/>
    <mergeCell ref="C31:C34"/>
    <mergeCell ref="C39:C41"/>
    <mergeCell ref="E39:E41"/>
    <mergeCell ref="AF4:AF8"/>
    <mergeCell ref="AF9:AF12"/>
    <mergeCell ref="AF13:AF15"/>
    <mergeCell ref="AF16:AF23"/>
    <mergeCell ref="AF25:AF28"/>
    <mergeCell ref="C13:C15"/>
    <mergeCell ref="E13:E15"/>
    <mergeCell ref="C16:C23"/>
    <mergeCell ref="E17:E20"/>
    <mergeCell ref="C25:C28"/>
  </mergeCells>
  <pageMargins left="0.78740157480314965" right="0" top="0.19685039370078741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01.01.2023</vt:lpstr>
      <vt:lpstr>на 01.02.2023</vt:lpstr>
      <vt:lpstr>на 01.12.2023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2023-12-21T11:55:17Z</cp:lastPrinted>
  <dcterms:created xsi:type="dcterms:W3CDTF">2022-03-24T07:55:45Z</dcterms:created>
  <dcterms:modified xsi:type="dcterms:W3CDTF">2024-01-10T07:11:03Z</dcterms:modified>
</cp:coreProperties>
</file>